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Ан-74" sheetId="1" r:id="rId1"/>
    <sheet name="Таблица" sheetId="2" r:id="rId2"/>
  </sheets>
  <definedNames>
    <definedName name="_xlnm.Print_Area" localSheetId="0">'Ан-74'!$A$1:$N$22</definedName>
    <definedName name="_xlnm.Print_Area" localSheetId="1">'Таблица'!$A$1:$AL$103</definedName>
  </definedNames>
  <calcPr fullCalcOnLoad="1"/>
</workbook>
</file>

<file path=xl/sharedStrings.xml><?xml version="1.0" encoding="utf-8"?>
<sst xmlns="http://schemas.openxmlformats.org/spreadsheetml/2006/main" count="60" uniqueCount="39">
  <si>
    <t>для АНЗ=</t>
  </si>
  <si>
    <t>Ан-74</t>
  </si>
  <si>
    <t>Св. тонн.</t>
  </si>
  <si>
    <t>земля</t>
  </si>
  <si>
    <t>АНЗ+КЗ</t>
  </si>
  <si>
    <t>Gпред макс</t>
  </si>
  <si>
    <t>АНЗ</t>
  </si>
  <si>
    <t>км</t>
  </si>
  <si>
    <t>Мвзл</t>
  </si>
  <si>
    <t>Мконстр</t>
  </si>
  <si>
    <t>Мэкип</t>
  </si>
  <si>
    <t>Снаряжение</t>
  </si>
  <si>
    <t>Нормы расхода Ан-74</t>
  </si>
  <si>
    <t>Земля -</t>
  </si>
  <si>
    <t>кг</t>
  </si>
  <si>
    <t>Св. тоннаж</t>
  </si>
  <si>
    <t>Gпред разр.</t>
  </si>
  <si>
    <t>Поправка на наработку двигателей -</t>
  </si>
  <si>
    <t>на каждые 1000ч</t>
  </si>
  <si>
    <t>(вычисляется как среднее арифметическое для обоих двигателей)</t>
  </si>
  <si>
    <t>Vтехн Ан-74</t>
  </si>
  <si>
    <t>tруления, мин</t>
  </si>
  <si>
    <t>блок-t</t>
  </si>
  <si>
    <t>блок-t, ч,дч</t>
  </si>
  <si>
    <t>Σ tруления, мин</t>
  </si>
  <si>
    <t>t пол</t>
  </si>
  <si>
    <t>Земля</t>
  </si>
  <si>
    <t>"блок"-данные</t>
  </si>
  <si>
    <t>Ан-74-200</t>
  </si>
  <si>
    <t>Св. тоннаж для "200"</t>
  </si>
  <si>
    <t>Qмакс.</t>
  </si>
  <si>
    <t>S, км</t>
  </si>
  <si>
    <t>Vтех, км/ч</t>
  </si>
  <si>
    <t>Ст, кг</t>
  </si>
  <si>
    <t>блок-V, км/ч</t>
  </si>
  <si>
    <t>блок-Cт, кг</t>
  </si>
  <si>
    <t>Gпред, кг</t>
  </si>
  <si>
    <t>Gпред "200", кг</t>
  </si>
  <si>
    <t>на каждые 1000ч (вычисляется как среднее арифметическое для обоих двигателей)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</si>
</sst>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Cyr"/>
      <family val="2"/>
    </font>
    <font>
      <b/>
      <sz val="14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"/>
      <family val="2"/>
    </font>
    <font>
      <sz val="8"/>
      <color indexed="8"/>
      <name val="Arial Cyr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57"/>
      <name val="Arial"/>
      <family val="2"/>
    </font>
    <font>
      <sz val="12"/>
      <color indexed="8"/>
      <name val="Arial"/>
      <family val="0"/>
    </font>
    <font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2"/>
      <color indexed="9"/>
      <name val="Arial"/>
      <family val="0"/>
    </font>
    <font>
      <b/>
      <sz val="12"/>
      <color indexed="8"/>
      <name val="Arial"/>
      <family val="2"/>
    </font>
    <font>
      <sz val="11"/>
      <color indexed="8"/>
      <name val="Arial Cyr"/>
      <family val="2"/>
    </font>
    <font>
      <sz val="9"/>
      <color indexed="8"/>
      <name val="Arial Cyr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0" xfId="0" applyFont="1" applyFill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1" fontId="15" fillId="34" borderId="13" xfId="0" applyNumberFormat="1" applyFont="1" applyFill="1" applyBorder="1" applyAlignment="1">
      <alignment horizontal="center"/>
    </xf>
    <xf numFmtId="2" fontId="15" fillId="34" borderId="13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1" fontId="16" fillId="36" borderId="13" xfId="0" applyNumberFormat="1" applyFont="1" applyFill="1" applyBorder="1" applyAlignment="1">
      <alignment horizontal="center"/>
    </xf>
    <xf numFmtId="2" fontId="16" fillId="36" borderId="13" xfId="0" applyNumberFormat="1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14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7" fillId="36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173" fontId="2" fillId="0" borderId="13" xfId="0" applyNumberFormat="1" applyFont="1" applyBorder="1" applyAlignment="1">
      <alignment horizontal="center"/>
    </xf>
    <xf numFmtId="1" fontId="16" fillId="36" borderId="13" xfId="0" applyNumberFormat="1" applyFont="1" applyFill="1" applyBorder="1" applyAlignment="1">
      <alignment horizontal="center"/>
    </xf>
    <xf numFmtId="1" fontId="15" fillId="34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" fontId="11" fillId="35" borderId="0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47625</xdr:rowOff>
    </xdr:from>
    <xdr:to>
      <xdr:col>13</xdr:col>
      <xdr:colOff>561975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47625"/>
          <a:ext cx="1762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4</xdr:col>
      <xdr:colOff>104775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="85" zoomScaleNormal="75" zoomScaleSheetLayoutView="85" zoomScalePageLayoutView="0" workbookViewId="0" topLeftCell="A1">
      <selection activeCell="N12" sqref="N12"/>
    </sheetView>
  </sheetViews>
  <sheetFormatPr defaultColWidth="9.140625" defaultRowHeight="12.75"/>
  <cols>
    <col min="1" max="1" width="7.00390625" style="0" customWidth="1"/>
  </cols>
  <sheetData>
    <row r="1" spans="1:13" ht="16.5" thickBot="1">
      <c r="A1" s="35" t="s">
        <v>20</v>
      </c>
      <c r="B1" s="4"/>
      <c r="C1" s="5"/>
      <c r="D1" s="6"/>
      <c r="E1" s="6"/>
      <c r="F1" s="7"/>
      <c r="G1" s="7"/>
      <c r="H1" s="7"/>
      <c r="I1" s="7"/>
      <c r="J1" s="7"/>
      <c r="K1" s="8"/>
      <c r="L1" s="9"/>
      <c r="M1" s="9"/>
    </row>
    <row r="2" spans="1:13" ht="15.75" thickTop="1">
      <c r="A2" s="13" t="s">
        <v>7</v>
      </c>
      <c r="B2" s="14">
        <v>0</v>
      </c>
      <c r="C2" s="14">
        <v>100</v>
      </c>
      <c r="D2" s="14">
        <f>C2+100</f>
        <v>200</v>
      </c>
      <c r="E2" s="14">
        <f aca="true" t="shared" si="0" ref="E2:K2">D2+100</f>
        <v>300</v>
      </c>
      <c r="F2" s="14">
        <f t="shared" si="0"/>
        <v>400</v>
      </c>
      <c r="G2" s="14">
        <f t="shared" si="0"/>
        <v>500</v>
      </c>
      <c r="H2" s="14">
        <f t="shared" si="0"/>
        <v>600</v>
      </c>
      <c r="I2" s="14">
        <f t="shared" si="0"/>
        <v>700</v>
      </c>
      <c r="J2" s="14">
        <f t="shared" si="0"/>
        <v>800</v>
      </c>
      <c r="K2" s="15">
        <f t="shared" si="0"/>
        <v>900</v>
      </c>
      <c r="L2" s="9"/>
      <c r="M2" s="9"/>
    </row>
    <row r="3" spans="1:13" ht="15">
      <c r="A3" s="19">
        <v>0</v>
      </c>
      <c r="B3" s="20"/>
      <c r="C3" s="20">
        <v>210</v>
      </c>
      <c r="D3" s="20">
        <v>310</v>
      </c>
      <c r="E3" s="20">
        <v>374</v>
      </c>
      <c r="F3" s="20">
        <v>410</v>
      </c>
      <c r="G3" s="20">
        <v>436</v>
      </c>
      <c r="H3" s="20">
        <v>455</v>
      </c>
      <c r="I3" s="20">
        <v>470</v>
      </c>
      <c r="J3" s="20">
        <v>485</v>
      </c>
      <c r="K3" s="21">
        <v>495</v>
      </c>
      <c r="L3" s="9"/>
      <c r="M3" s="9"/>
    </row>
    <row r="4" spans="1:13" ht="15">
      <c r="A4" s="119">
        <v>1000</v>
      </c>
      <c r="B4" s="120">
        <v>504</v>
      </c>
      <c r="C4" s="120">
        <v>511</v>
      </c>
      <c r="D4" s="120">
        <v>518</v>
      </c>
      <c r="E4" s="120">
        <v>523</v>
      </c>
      <c r="F4" s="120">
        <v>528</v>
      </c>
      <c r="G4" s="120">
        <v>532</v>
      </c>
      <c r="H4" s="120">
        <v>535</v>
      </c>
      <c r="I4" s="120">
        <v>538</v>
      </c>
      <c r="J4" s="120">
        <v>540</v>
      </c>
      <c r="K4" s="121">
        <v>542</v>
      </c>
      <c r="L4" s="9"/>
      <c r="M4" s="9"/>
    </row>
    <row r="5" spans="1:13" ht="15">
      <c r="A5" s="26">
        <v>2000</v>
      </c>
      <c r="B5" s="27">
        <v>544</v>
      </c>
      <c r="C5" s="27">
        <v>546</v>
      </c>
      <c r="D5" s="27">
        <v>548</v>
      </c>
      <c r="E5" s="27">
        <v>550</v>
      </c>
      <c r="F5" s="27">
        <v>551</v>
      </c>
      <c r="G5" s="27">
        <v>552</v>
      </c>
      <c r="H5" s="27">
        <v>553</v>
      </c>
      <c r="I5" s="27">
        <v>554</v>
      </c>
      <c r="J5" s="27">
        <v>555</v>
      </c>
      <c r="K5" s="28">
        <v>556</v>
      </c>
      <c r="L5" s="9"/>
      <c r="M5" s="9"/>
    </row>
    <row r="6" spans="1:13" ht="15">
      <c r="A6" s="61">
        <v>3000</v>
      </c>
      <c r="B6" s="62">
        <v>557</v>
      </c>
      <c r="C6" s="62">
        <v>558</v>
      </c>
      <c r="D6" s="62">
        <v>559</v>
      </c>
      <c r="E6" s="62">
        <v>559</v>
      </c>
      <c r="F6" s="62">
        <v>560</v>
      </c>
      <c r="G6" s="62">
        <v>560</v>
      </c>
      <c r="H6" s="62">
        <v>560</v>
      </c>
      <c r="I6" s="62">
        <v>560</v>
      </c>
      <c r="J6" s="62">
        <v>561</v>
      </c>
      <c r="K6" s="63">
        <v>561</v>
      </c>
      <c r="L6" s="9"/>
      <c r="M6" s="9"/>
    </row>
    <row r="7" spans="1:13" ht="14.25" thickBot="1">
      <c r="A7" s="32">
        <v>4000</v>
      </c>
      <c r="B7" s="33">
        <v>561</v>
      </c>
      <c r="C7" s="33">
        <v>561</v>
      </c>
      <c r="D7" s="33">
        <v>562</v>
      </c>
      <c r="E7" s="33">
        <v>562</v>
      </c>
      <c r="F7" s="33">
        <v>562</v>
      </c>
      <c r="G7" s="33">
        <v>562</v>
      </c>
      <c r="H7" s="33">
        <v>561</v>
      </c>
      <c r="I7" s="33">
        <v>561</v>
      </c>
      <c r="J7" s="33">
        <v>561</v>
      </c>
      <c r="K7" s="34">
        <v>561</v>
      </c>
      <c r="L7" s="9"/>
      <c r="M7" s="9"/>
    </row>
    <row r="8" spans="1:13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3.5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.75" thickBot="1">
      <c r="A10" s="35" t="s">
        <v>12</v>
      </c>
      <c r="B10" s="36"/>
      <c r="C10" s="36"/>
      <c r="D10" s="36"/>
      <c r="E10" s="36"/>
      <c r="F10" s="37" t="s">
        <v>13</v>
      </c>
      <c r="G10" s="38">
        <v>230</v>
      </c>
      <c r="H10" s="36" t="s">
        <v>14</v>
      </c>
      <c r="I10" s="36"/>
      <c r="J10" s="36"/>
      <c r="K10" s="39"/>
      <c r="L10" s="36"/>
      <c r="M10" s="8"/>
    </row>
    <row r="11" spans="1:13" ht="14.25" thickTop="1">
      <c r="A11" s="47"/>
      <c r="B11" s="48">
        <v>0</v>
      </c>
      <c r="C11" s="48">
        <v>5</v>
      </c>
      <c r="D11" s="48">
        <v>10</v>
      </c>
      <c r="E11" s="48">
        <v>15</v>
      </c>
      <c r="F11" s="48">
        <v>20</v>
      </c>
      <c r="G11" s="48">
        <v>25</v>
      </c>
      <c r="H11" s="48">
        <v>30</v>
      </c>
      <c r="I11" s="48">
        <v>35</v>
      </c>
      <c r="J11" s="48">
        <v>40</v>
      </c>
      <c r="K11" s="48">
        <v>45</v>
      </c>
      <c r="L11" s="49">
        <v>50</v>
      </c>
      <c r="M11" s="50">
        <v>55</v>
      </c>
    </row>
    <row r="12" spans="1:13" ht="13.5">
      <c r="A12" s="51">
        <v>0</v>
      </c>
      <c r="B12" s="27"/>
      <c r="C12" s="27"/>
      <c r="D12" s="27">
        <v>442</v>
      </c>
      <c r="E12" s="27">
        <v>585</v>
      </c>
      <c r="F12" s="27">
        <v>728</v>
      </c>
      <c r="G12" s="27">
        <v>870</v>
      </c>
      <c r="H12" s="27">
        <v>1012</v>
      </c>
      <c r="I12" s="27">
        <v>1153</v>
      </c>
      <c r="J12" s="27">
        <v>1293</v>
      </c>
      <c r="K12" s="27">
        <v>1433</v>
      </c>
      <c r="L12" s="52">
        <v>1572</v>
      </c>
      <c r="M12" s="53">
        <v>1710</v>
      </c>
    </row>
    <row r="13" spans="1:13" ht="13.5">
      <c r="A13" s="61">
        <v>1</v>
      </c>
      <c r="B13" s="62">
        <v>1848</v>
      </c>
      <c r="C13" s="116">
        <v>1986</v>
      </c>
      <c r="D13" s="62">
        <v>2123</v>
      </c>
      <c r="E13" s="62">
        <v>2259</v>
      </c>
      <c r="F13" s="62">
        <v>2395</v>
      </c>
      <c r="G13" s="62">
        <v>2530</v>
      </c>
      <c r="H13" s="62">
        <v>2665</v>
      </c>
      <c r="I13" s="62">
        <v>2799</v>
      </c>
      <c r="J13" s="62">
        <v>2932</v>
      </c>
      <c r="K13" s="116">
        <v>3065</v>
      </c>
      <c r="L13" s="62">
        <v>3197</v>
      </c>
      <c r="M13" s="118">
        <v>3329</v>
      </c>
    </row>
    <row r="14" spans="1:13" ht="13.5">
      <c r="A14" s="56">
        <v>2</v>
      </c>
      <c r="B14" s="57">
        <v>3460</v>
      </c>
      <c r="C14" s="27">
        <v>3591</v>
      </c>
      <c r="D14" s="57">
        <v>3721</v>
      </c>
      <c r="E14" s="57">
        <v>3851</v>
      </c>
      <c r="F14" s="27">
        <v>3980</v>
      </c>
      <c r="G14" s="57">
        <v>4108</v>
      </c>
      <c r="H14" s="57">
        <v>4236</v>
      </c>
      <c r="I14" s="52">
        <v>4363</v>
      </c>
      <c r="J14" s="57">
        <v>4490</v>
      </c>
      <c r="K14" s="52">
        <v>4616</v>
      </c>
      <c r="L14" s="57">
        <v>4741</v>
      </c>
      <c r="M14" s="58">
        <v>4866</v>
      </c>
    </row>
    <row r="15" spans="1:13" ht="13.5">
      <c r="A15" s="61">
        <v>3</v>
      </c>
      <c r="B15" s="116">
        <v>4990</v>
      </c>
      <c r="C15" s="62">
        <v>5115</v>
      </c>
      <c r="D15" s="62">
        <v>5238</v>
      </c>
      <c r="E15" s="116">
        <v>5361</v>
      </c>
      <c r="F15" s="62">
        <v>5483</v>
      </c>
      <c r="G15" s="116">
        <v>5606</v>
      </c>
      <c r="H15" s="62">
        <v>5726</v>
      </c>
      <c r="I15" s="62">
        <v>5846</v>
      </c>
      <c r="J15" s="116">
        <v>5966</v>
      </c>
      <c r="K15" s="62">
        <v>6085</v>
      </c>
      <c r="L15" s="62">
        <v>6204</v>
      </c>
      <c r="M15" s="117">
        <v>6322</v>
      </c>
    </row>
    <row r="16" spans="1:13" ht="13.5">
      <c r="A16" s="26">
        <v>4</v>
      </c>
      <c r="B16" s="27">
        <v>6440</v>
      </c>
      <c r="C16" s="27">
        <v>6557</v>
      </c>
      <c r="D16" s="27">
        <v>6674</v>
      </c>
      <c r="E16" s="27">
        <v>6790</v>
      </c>
      <c r="F16" s="52">
        <v>6905</v>
      </c>
      <c r="G16" s="27">
        <v>7020</v>
      </c>
      <c r="H16" s="27">
        <v>7134</v>
      </c>
      <c r="I16" s="27">
        <v>7248</v>
      </c>
      <c r="J16" s="27">
        <v>7361</v>
      </c>
      <c r="K16" s="52">
        <v>7473</v>
      </c>
      <c r="L16" s="27">
        <v>7585</v>
      </c>
      <c r="M16" s="60">
        <v>7697</v>
      </c>
    </row>
    <row r="17" spans="1:13" ht="13.5">
      <c r="A17" s="61">
        <v>5</v>
      </c>
      <c r="B17" s="116">
        <v>7808</v>
      </c>
      <c r="C17" s="62">
        <v>7918</v>
      </c>
      <c r="D17" s="116">
        <v>8028</v>
      </c>
      <c r="E17" s="62">
        <v>8137</v>
      </c>
      <c r="F17" s="62">
        <v>8245</v>
      </c>
      <c r="G17" s="62">
        <v>8354</v>
      </c>
      <c r="H17" s="62">
        <v>8461</v>
      </c>
      <c r="I17" s="62">
        <v>8568</v>
      </c>
      <c r="J17" s="62">
        <v>8674</v>
      </c>
      <c r="K17" s="62">
        <v>8780</v>
      </c>
      <c r="L17" s="62">
        <v>8885</v>
      </c>
      <c r="M17" s="63">
        <v>8990</v>
      </c>
    </row>
    <row r="18" spans="1:13" ht="13.5">
      <c r="A18" s="26">
        <v>6</v>
      </c>
      <c r="B18" s="27">
        <v>9094</v>
      </c>
      <c r="C18" s="27">
        <v>9197</v>
      </c>
      <c r="D18" s="27">
        <v>9300</v>
      </c>
      <c r="E18" s="27">
        <v>9403</v>
      </c>
      <c r="F18" s="27">
        <v>9505</v>
      </c>
      <c r="G18" s="27">
        <v>9606</v>
      </c>
      <c r="H18" s="27">
        <v>9706</v>
      </c>
      <c r="I18" s="27">
        <v>9807</v>
      </c>
      <c r="J18" s="27">
        <v>9906</v>
      </c>
      <c r="K18" s="27">
        <v>10005</v>
      </c>
      <c r="L18" s="27">
        <v>10104</v>
      </c>
      <c r="M18" s="28">
        <v>10201</v>
      </c>
    </row>
    <row r="19" spans="1:13" ht="13.5">
      <c r="A19" s="61">
        <v>7</v>
      </c>
      <c r="B19" s="62">
        <v>10299</v>
      </c>
      <c r="C19" s="62">
        <v>10395</v>
      </c>
      <c r="D19" s="62">
        <v>10492</v>
      </c>
      <c r="E19" s="62">
        <v>10587</v>
      </c>
      <c r="F19" s="62">
        <v>10682</v>
      </c>
      <c r="G19" s="62">
        <v>10777</v>
      </c>
      <c r="H19" s="62">
        <v>10871</v>
      </c>
      <c r="I19" s="62">
        <v>10964</v>
      </c>
      <c r="J19" s="62">
        <v>11057</v>
      </c>
      <c r="K19" s="62">
        <v>11149</v>
      </c>
      <c r="L19" s="62">
        <v>11240</v>
      </c>
      <c r="M19" s="63">
        <v>11332</v>
      </c>
    </row>
    <row r="20" spans="1:13" ht="14.25" thickBot="1">
      <c r="A20" s="32">
        <v>8</v>
      </c>
      <c r="B20" s="33">
        <v>11422</v>
      </c>
      <c r="C20" s="33">
        <v>11512</v>
      </c>
      <c r="D20" s="33">
        <v>11601</v>
      </c>
      <c r="E20" s="33">
        <v>11690</v>
      </c>
      <c r="F20" s="33">
        <v>11778</v>
      </c>
      <c r="G20" s="33">
        <v>11866</v>
      </c>
      <c r="H20" s="33">
        <v>11953</v>
      </c>
      <c r="I20" s="33">
        <v>12039</v>
      </c>
      <c r="J20" s="33">
        <v>12125</v>
      </c>
      <c r="K20" s="33">
        <v>12211</v>
      </c>
      <c r="L20" s="33">
        <v>12296</v>
      </c>
      <c r="M20" s="34">
        <v>12380</v>
      </c>
    </row>
    <row r="22" spans="4:6" ht="12.75">
      <c r="D22" s="122" t="s">
        <v>17</v>
      </c>
      <c r="E22" s="70">
        <v>0.007</v>
      </c>
      <c r="F22" t="s">
        <v>38</v>
      </c>
    </row>
  </sheetData>
  <sheetProtection/>
  <printOptions/>
  <pageMargins left="0" right="0" top="0" bottom="0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3"/>
  <sheetViews>
    <sheetView view="pageBreakPreview" zoomScale="75" zoomScaleNormal="9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6.421875" style="0" customWidth="1"/>
    <col min="3" max="3" width="6.8515625" style="0" customWidth="1"/>
    <col min="4" max="4" width="8.28125" style="0" hidden="1" customWidth="1"/>
    <col min="5" max="5" width="7.28125" style="0" customWidth="1"/>
    <col min="6" max="6" width="12.28125" style="0" hidden="1" customWidth="1"/>
    <col min="7" max="7" width="10.28125" style="0" hidden="1" customWidth="1"/>
    <col min="9" max="9" width="9.7109375" style="0" customWidth="1"/>
    <col min="10" max="10" width="7.8515625" style="0" customWidth="1"/>
    <col min="11" max="11" width="8.7109375" style="0" hidden="1" customWidth="1"/>
    <col min="12" max="12" width="10.421875" style="0" customWidth="1"/>
    <col min="13" max="13" width="8.421875" style="0" hidden="1" customWidth="1"/>
    <col min="14" max="14" width="9.421875" style="0" hidden="1" customWidth="1"/>
    <col min="15" max="15" width="9.140625" style="0" hidden="1" customWidth="1"/>
    <col min="16" max="16" width="8.28125" style="0" hidden="1" customWidth="1"/>
    <col min="17" max="17" width="12.421875" style="0" customWidth="1"/>
    <col min="18" max="21" width="9.7109375" style="84" hidden="1" customWidth="1"/>
    <col min="22" max="22" width="12.00390625" style="0" customWidth="1"/>
    <col min="37" max="37" width="3.7109375" style="0" customWidth="1"/>
  </cols>
  <sheetData>
    <row r="1" spans="17:22" ht="15.75">
      <c r="Q1" s="92" t="s">
        <v>1</v>
      </c>
      <c r="R1" s="95"/>
      <c r="S1" s="95"/>
      <c r="T1" s="95"/>
      <c r="U1" s="95"/>
      <c r="V1" s="96" t="s">
        <v>28</v>
      </c>
    </row>
    <row r="2" spans="1:2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93" t="s">
        <v>0</v>
      </c>
      <c r="R2" s="87"/>
      <c r="S2" s="87"/>
      <c r="T2" s="87"/>
      <c r="U2" s="87"/>
      <c r="V2" s="97" t="s">
        <v>0</v>
      </c>
    </row>
    <row r="3" spans="1:36" ht="18.75" thickBot="1">
      <c r="A3" s="82" t="s">
        <v>1</v>
      </c>
      <c r="B3" s="1"/>
      <c r="C3" s="1"/>
      <c r="D3" s="1"/>
      <c r="E3" s="1"/>
      <c r="F3" s="1"/>
      <c r="G3" s="1"/>
      <c r="H3" s="1"/>
      <c r="I3" s="88"/>
      <c r="J3" s="91" t="s">
        <v>27</v>
      </c>
      <c r="K3" s="89"/>
      <c r="L3" s="90"/>
      <c r="M3" s="1"/>
      <c r="N3" s="3" t="s">
        <v>2</v>
      </c>
      <c r="O3" s="2"/>
      <c r="P3" s="1"/>
      <c r="Q3" s="94">
        <v>2000</v>
      </c>
      <c r="R3" s="98"/>
      <c r="S3" s="16" t="s">
        <v>2</v>
      </c>
      <c r="T3" s="98"/>
      <c r="U3" s="99"/>
      <c r="V3" s="100">
        <f>Q3</f>
        <v>2000</v>
      </c>
      <c r="X3" s="35" t="s">
        <v>20</v>
      </c>
      <c r="Y3" s="4"/>
      <c r="Z3" s="5"/>
      <c r="AA3" s="6"/>
      <c r="AB3" s="6"/>
      <c r="AC3" s="7"/>
      <c r="AD3" s="7"/>
      <c r="AE3" s="7"/>
      <c r="AF3" s="7"/>
      <c r="AG3" s="7"/>
      <c r="AH3" s="8"/>
      <c r="AI3" s="9"/>
      <c r="AJ3" s="9"/>
    </row>
    <row r="4" spans="1:36" ht="31.5" customHeight="1" thickTop="1">
      <c r="A4" s="10" t="s">
        <v>3</v>
      </c>
      <c r="B4" s="104" t="s">
        <v>31</v>
      </c>
      <c r="C4" s="104" t="s">
        <v>32</v>
      </c>
      <c r="D4" s="104"/>
      <c r="E4" s="104" t="s">
        <v>25</v>
      </c>
      <c r="F4" s="105" t="s">
        <v>24</v>
      </c>
      <c r="G4" s="106" t="s">
        <v>23</v>
      </c>
      <c r="H4" s="104" t="s">
        <v>33</v>
      </c>
      <c r="I4" s="107" t="s">
        <v>34</v>
      </c>
      <c r="J4" s="107" t="s">
        <v>22</v>
      </c>
      <c r="K4" s="108" t="s">
        <v>26</v>
      </c>
      <c r="L4" s="107" t="s">
        <v>35</v>
      </c>
      <c r="M4" s="103" t="s">
        <v>15</v>
      </c>
      <c r="N4" s="109" t="s">
        <v>4</v>
      </c>
      <c r="O4" s="110" t="s">
        <v>5</v>
      </c>
      <c r="P4" s="105" t="s">
        <v>6</v>
      </c>
      <c r="Q4" s="111" t="s">
        <v>36</v>
      </c>
      <c r="R4" s="112" t="s">
        <v>29</v>
      </c>
      <c r="S4" s="113" t="s">
        <v>4</v>
      </c>
      <c r="T4" s="114" t="s">
        <v>5</v>
      </c>
      <c r="U4" s="115" t="s">
        <v>6</v>
      </c>
      <c r="V4" s="111" t="s">
        <v>37</v>
      </c>
      <c r="X4" s="13" t="s">
        <v>7</v>
      </c>
      <c r="Y4" s="14">
        <v>0</v>
      </c>
      <c r="Z4" s="14">
        <v>100</v>
      </c>
      <c r="AA4" s="14">
        <f>Z4+100</f>
        <v>200</v>
      </c>
      <c r="AB4" s="14">
        <f aca="true" t="shared" si="0" ref="AB4:AH4">AA4+100</f>
        <v>300</v>
      </c>
      <c r="AC4" s="14">
        <f t="shared" si="0"/>
        <v>400</v>
      </c>
      <c r="AD4" s="14">
        <f t="shared" si="0"/>
        <v>500</v>
      </c>
      <c r="AE4" s="14">
        <f t="shared" si="0"/>
        <v>600</v>
      </c>
      <c r="AF4" s="14">
        <f t="shared" si="0"/>
        <v>700</v>
      </c>
      <c r="AG4" s="14">
        <f t="shared" si="0"/>
        <v>800</v>
      </c>
      <c r="AH4" s="15">
        <f t="shared" si="0"/>
        <v>900</v>
      </c>
      <c r="AI4" s="9"/>
      <c r="AJ4" s="9"/>
    </row>
    <row r="5" spans="1:36" ht="13.5">
      <c r="A5" s="10">
        <v>230</v>
      </c>
      <c r="B5" s="16">
        <v>100</v>
      </c>
      <c r="C5" s="16">
        <v>210</v>
      </c>
      <c r="D5" s="17">
        <f>B5/C5</f>
        <v>0.47619047619047616</v>
      </c>
      <c r="E5" s="18">
        <f>TRUNC(D5)+((D5)-TRUNC(D5))*60/100</f>
        <v>0.2857142857142857</v>
      </c>
      <c r="F5" s="17">
        <f>A21*2</f>
        <v>15</v>
      </c>
      <c r="G5" s="18">
        <f>D5+F5/60</f>
        <v>0.7261904761904762</v>
      </c>
      <c r="H5" s="16">
        <v>1012</v>
      </c>
      <c r="I5" s="17">
        <f aca="true" t="shared" si="1" ref="I5:I36">B5/G5</f>
        <v>137.70491803278688</v>
      </c>
      <c r="J5" s="18">
        <f>TRUNC(G5)+((G5)-TRUNC(G5))*60/100</f>
        <v>0.4357142857142857</v>
      </c>
      <c r="K5" s="17">
        <f>A5</f>
        <v>230</v>
      </c>
      <c r="L5" s="17">
        <f aca="true" t="shared" si="2" ref="L5:L36">K5+H5</f>
        <v>1242</v>
      </c>
      <c r="M5" s="11">
        <f>A15</f>
        <v>13480</v>
      </c>
      <c r="N5" s="16">
        <f aca="true" t="shared" si="3" ref="N5:N36">M5-H5</f>
        <v>12468</v>
      </c>
      <c r="O5" s="16">
        <f>A17</f>
        <v>7500</v>
      </c>
      <c r="P5" s="16">
        <f>Q3</f>
        <v>2000</v>
      </c>
      <c r="Q5" s="75">
        <f>IF((N5-P5)&gt;O5,O5,(N5-P5))</f>
        <v>7500</v>
      </c>
      <c r="R5" s="83">
        <f>A33</f>
        <v>15180</v>
      </c>
      <c r="S5" s="16">
        <f aca="true" t="shared" si="4" ref="S5:S36">R5-H5</f>
        <v>14168</v>
      </c>
      <c r="T5" s="16">
        <f>A35</f>
        <v>7500</v>
      </c>
      <c r="U5" s="16">
        <f>V3</f>
        <v>2000</v>
      </c>
      <c r="V5" s="75">
        <f>IF((S5-U5)&gt;T5,T5,(S5-U5))</f>
        <v>7500</v>
      </c>
      <c r="X5" s="19">
        <v>0</v>
      </c>
      <c r="Y5" s="20"/>
      <c r="Z5" s="20">
        <v>210</v>
      </c>
      <c r="AA5" s="20">
        <v>310</v>
      </c>
      <c r="AB5" s="20">
        <v>374</v>
      </c>
      <c r="AC5" s="20">
        <v>410</v>
      </c>
      <c r="AD5" s="20">
        <v>436</v>
      </c>
      <c r="AE5" s="20">
        <v>455</v>
      </c>
      <c r="AF5" s="20">
        <v>470</v>
      </c>
      <c r="AG5" s="20">
        <v>485</v>
      </c>
      <c r="AH5" s="21">
        <v>495</v>
      </c>
      <c r="AI5" s="9"/>
      <c r="AJ5" s="9"/>
    </row>
    <row r="6" spans="1:36" ht="13.5">
      <c r="A6" s="1" t="s">
        <v>8</v>
      </c>
      <c r="B6" s="12">
        <f>B5+50</f>
        <v>150</v>
      </c>
      <c r="C6" s="12">
        <f>C7</f>
        <v>310</v>
      </c>
      <c r="D6" s="17">
        <f>B6/C6</f>
        <v>0.4838709677419355</v>
      </c>
      <c r="E6" s="18">
        <f>TRUNC(D6)+((D6)-TRUNC(D6))*60/100</f>
        <v>0.29032258064516125</v>
      </c>
      <c r="F6" s="17">
        <f>F5</f>
        <v>15</v>
      </c>
      <c r="G6" s="18">
        <f aca="true" t="shared" si="5" ref="G6:G12">D6+F6/60</f>
        <v>0.7338709677419355</v>
      </c>
      <c r="H6" s="12">
        <v>1012</v>
      </c>
      <c r="I6" s="17">
        <f t="shared" si="1"/>
        <v>204.39560439560438</v>
      </c>
      <c r="J6" s="18">
        <f aca="true" t="shared" si="6" ref="J6:J12">TRUNC(G6)+((G6)-TRUNC(G6))*60/100</f>
        <v>0.4403225806451613</v>
      </c>
      <c r="K6" s="17">
        <f>K5</f>
        <v>230</v>
      </c>
      <c r="L6" s="17">
        <f t="shared" si="2"/>
        <v>1242</v>
      </c>
      <c r="M6" s="22">
        <f>M5</f>
        <v>13480</v>
      </c>
      <c r="N6" s="16">
        <f t="shared" si="3"/>
        <v>12468</v>
      </c>
      <c r="O6" s="16">
        <f>O5</f>
        <v>7500</v>
      </c>
      <c r="P6" s="16">
        <f>P5</f>
        <v>2000</v>
      </c>
      <c r="Q6" s="75">
        <f aca="true" t="shared" si="7" ref="Q6:Q69">IF((N6-P6)&gt;O6,O6,(N6-P6))</f>
        <v>7500</v>
      </c>
      <c r="R6" s="83">
        <f>R5</f>
        <v>15180</v>
      </c>
      <c r="S6" s="16">
        <f t="shared" si="4"/>
        <v>14168</v>
      </c>
      <c r="T6" s="16">
        <f>T5</f>
        <v>7500</v>
      </c>
      <c r="U6" s="11">
        <f>U5</f>
        <v>2000</v>
      </c>
      <c r="V6" s="75">
        <f aca="true" t="shared" si="8" ref="V6:V69">IF((S6-U6)&gt;T6,T6,(S6-U6))</f>
        <v>7500</v>
      </c>
      <c r="X6" s="23">
        <v>1000</v>
      </c>
      <c r="Y6" s="24">
        <v>504</v>
      </c>
      <c r="Z6" s="24">
        <v>511</v>
      </c>
      <c r="AA6" s="24">
        <v>518</v>
      </c>
      <c r="AB6" s="24">
        <v>523</v>
      </c>
      <c r="AC6" s="24">
        <v>528</v>
      </c>
      <c r="AD6" s="24">
        <v>532</v>
      </c>
      <c r="AE6" s="24">
        <v>535</v>
      </c>
      <c r="AF6" s="24">
        <v>538</v>
      </c>
      <c r="AG6" s="24">
        <v>540</v>
      </c>
      <c r="AH6" s="25">
        <v>542</v>
      </c>
      <c r="AI6" s="9"/>
      <c r="AJ6" s="9"/>
    </row>
    <row r="7" spans="1:36" ht="13.5">
      <c r="A7" s="10">
        <v>34800</v>
      </c>
      <c r="B7" s="12">
        <f aca="true" t="shared" si="9" ref="B7:B70">B6+50</f>
        <v>200</v>
      </c>
      <c r="C7" s="16">
        <v>310</v>
      </c>
      <c r="D7" s="78">
        <f>B7/C7</f>
        <v>0.6451612903225806</v>
      </c>
      <c r="E7" s="18">
        <f>TRUNC(D7)+((D7)-TRUNC(D7))*60/100</f>
        <v>0.3870967741935484</v>
      </c>
      <c r="F7" s="17">
        <f aca="true" t="shared" si="10" ref="F7:F70">F6</f>
        <v>15</v>
      </c>
      <c r="G7" s="18">
        <f t="shared" si="5"/>
        <v>0.8951612903225806</v>
      </c>
      <c r="H7" s="16">
        <v>1293</v>
      </c>
      <c r="I7" s="17">
        <f t="shared" si="1"/>
        <v>223.42342342342343</v>
      </c>
      <c r="J7" s="18">
        <f t="shared" si="6"/>
        <v>0.5370967741935484</v>
      </c>
      <c r="K7" s="17">
        <f aca="true" t="shared" si="11" ref="K7:K70">K6</f>
        <v>230</v>
      </c>
      <c r="L7" s="17">
        <f t="shared" si="2"/>
        <v>1523</v>
      </c>
      <c r="M7" s="22">
        <f aca="true" t="shared" si="12" ref="M7:M12">M6</f>
        <v>13480</v>
      </c>
      <c r="N7" s="16">
        <f t="shared" si="3"/>
        <v>12187</v>
      </c>
      <c r="O7" s="16">
        <f aca="true" t="shared" si="13" ref="O7:P70">O6</f>
        <v>7500</v>
      </c>
      <c r="P7" s="16">
        <f t="shared" si="13"/>
        <v>2000</v>
      </c>
      <c r="Q7" s="75">
        <f t="shared" si="7"/>
        <v>7500</v>
      </c>
      <c r="R7" s="83">
        <f aca="true" t="shared" si="14" ref="R7:R70">R6</f>
        <v>15180</v>
      </c>
      <c r="S7" s="16">
        <f t="shared" si="4"/>
        <v>13887</v>
      </c>
      <c r="T7" s="16">
        <f aca="true" t="shared" si="15" ref="T7:T70">T6</f>
        <v>7500</v>
      </c>
      <c r="U7" s="11">
        <f aca="true" t="shared" si="16" ref="U7:U70">U6</f>
        <v>2000</v>
      </c>
      <c r="V7" s="75">
        <f t="shared" si="8"/>
        <v>7500</v>
      </c>
      <c r="X7" s="26">
        <v>2000</v>
      </c>
      <c r="Y7" s="27">
        <v>544</v>
      </c>
      <c r="Z7" s="27">
        <v>546</v>
      </c>
      <c r="AA7" s="27">
        <v>548</v>
      </c>
      <c r="AB7" s="27">
        <v>550</v>
      </c>
      <c r="AC7" s="27">
        <v>551</v>
      </c>
      <c r="AD7" s="27">
        <v>552</v>
      </c>
      <c r="AE7" s="27">
        <v>553</v>
      </c>
      <c r="AF7" s="27">
        <v>554</v>
      </c>
      <c r="AG7" s="27">
        <v>555</v>
      </c>
      <c r="AH7" s="28">
        <v>556</v>
      </c>
      <c r="AI7" s="9"/>
      <c r="AJ7" s="9"/>
    </row>
    <row r="8" spans="1:36" ht="13.5">
      <c r="A8" s="10" t="s">
        <v>9</v>
      </c>
      <c r="B8" s="12">
        <f t="shared" si="9"/>
        <v>250</v>
      </c>
      <c r="C8" s="12">
        <f>C9</f>
        <v>374</v>
      </c>
      <c r="D8" s="17">
        <f>B8/C8</f>
        <v>0.6684491978609626</v>
      </c>
      <c r="E8" s="18">
        <f>TRUNC(D8)+((D8)-TRUNC(D8))*60/100</f>
        <v>0.4010695187165776</v>
      </c>
      <c r="F8" s="17">
        <f t="shared" si="10"/>
        <v>15</v>
      </c>
      <c r="G8" s="18">
        <f t="shared" si="5"/>
        <v>0.9184491978609626</v>
      </c>
      <c r="H8" s="12">
        <v>1293</v>
      </c>
      <c r="I8" s="17">
        <f t="shared" si="1"/>
        <v>272.19796215429403</v>
      </c>
      <c r="J8" s="18">
        <f t="shared" si="6"/>
        <v>0.5510695187165776</v>
      </c>
      <c r="K8" s="17">
        <f t="shared" si="11"/>
        <v>230</v>
      </c>
      <c r="L8" s="17">
        <f t="shared" si="2"/>
        <v>1523</v>
      </c>
      <c r="M8" s="22">
        <f t="shared" si="12"/>
        <v>13480</v>
      </c>
      <c r="N8" s="16">
        <f t="shared" si="3"/>
        <v>12187</v>
      </c>
      <c r="O8" s="16">
        <f t="shared" si="13"/>
        <v>7500</v>
      </c>
      <c r="P8" s="16">
        <f t="shared" si="13"/>
        <v>2000</v>
      </c>
      <c r="Q8" s="75">
        <f t="shared" si="7"/>
        <v>7500</v>
      </c>
      <c r="R8" s="83">
        <f t="shared" si="14"/>
        <v>15180</v>
      </c>
      <c r="S8" s="16">
        <f t="shared" si="4"/>
        <v>13887</v>
      </c>
      <c r="T8" s="16">
        <f t="shared" si="15"/>
        <v>7500</v>
      </c>
      <c r="U8" s="11">
        <f t="shared" si="16"/>
        <v>2000</v>
      </c>
      <c r="V8" s="75">
        <f t="shared" si="8"/>
        <v>7500</v>
      </c>
      <c r="X8" s="29">
        <v>3000</v>
      </c>
      <c r="Y8" s="30">
        <v>557</v>
      </c>
      <c r="Z8" s="30">
        <v>558</v>
      </c>
      <c r="AA8" s="30">
        <v>559</v>
      </c>
      <c r="AB8" s="30">
        <v>559</v>
      </c>
      <c r="AC8" s="30">
        <v>560</v>
      </c>
      <c r="AD8" s="30">
        <v>560</v>
      </c>
      <c r="AE8" s="30">
        <v>560</v>
      </c>
      <c r="AF8" s="30">
        <v>560</v>
      </c>
      <c r="AG8" s="30">
        <v>561</v>
      </c>
      <c r="AH8" s="31">
        <v>561</v>
      </c>
      <c r="AI8" s="9"/>
      <c r="AJ8" s="9"/>
    </row>
    <row r="9" spans="1:36" ht="14.25" thickBot="1">
      <c r="A9" s="10">
        <v>20500</v>
      </c>
      <c r="B9" s="12">
        <f t="shared" si="9"/>
        <v>300</v>
      </c>
      <c r="C9" s="16">
        <v>374</v>
      </c>
      <c r="D9" s="17">
        <f>B9/C9</f>
        <v>0.8021390374331551</v>
      </c>
      <c r="E9" s="18">
        <f>TRUNC(D9)+((D9)-TRUNC(D9))*60/100</f>
        <v>0.48128342245989303</v>
      </c>
      <c r="F9" s="17">
        <f t="shared" si="10"/>
        <v>15</v>
      </c>
      <c r="G9" s="18">
        <f t="shared" si="5"/>
        <v>1.0521390374331552</v>
      </c>
      <c r="H9" s="16">
        <v>1572</v>
      </c>
      <c r="I9" s="17">
        <f t="shared" si="1"/>
        <v>285.133418043202</v>
      </c>
      <c r="J9" s="18">
        <f t="shared" si="6"/>
        <v>1.031283422459893</v>
      </c>
      <c r="K9" s="17">
        <f t="shared" si="11"/>
        <v>230</v>
      </c>
      <c r="L9" s="17">
        <f t="shared" si="2"/>
        <v>1802</v>
      </c>
      <c r="M9" s="22">
        <f t="shared" si="12"/>
        <v>13480</v>
      </c>
      <c r="N9" s="16">
        <f t="shared" si="3"/>
        <v>11908</v>
      </c>
      <c r="O9" s="16">
        <f t="shared" si="13"/>
        <v>7500</v>
      </c>
      <c r="P9" s="16">
        <f t="shared" si="13"/>
        <v>2000</v>
      </c>
      <c r="Q9" s="75">
        <f t="shared" si="7"/>
        <v>7500</v>
      </c>
      <c r="R9" s="83">
        <f t="shared" si="14"/>
        <v>15180</v>
      </c>
      <c r="S9" s="16">
        <f t="shared" si="4"/>
        <v>13608</v>
      </c>
      <c r="T9" s="16">
        <f t="shared" si="15"/>
        <v>7500</v>
      </c>
      <c r="U9" s="11">
        <f t="shared" si="16"/>
        <v>2000</v>
      </c>
      <c r="V9" s="75">
        <f t="shared" si="8"/>
        <v>7500</v>
      </c>
      <c r="X9" s="32">
        <v>4000</v>
      </c>
      <c r="Y9" s="33">
        <v>561</v>
      </c>
      <c r="Z9" s="33">
        <v>561</v>
      </c>
      <c r="AA9" s="33">
        <v>562</v>
      </c>
      <c r="AB9" s="33">
        <v>562</v>
      </c>
      <c r="AC9" s="33">
        <v>562</v>
      </c>
      <c r="AD9" s="33">
        <v>562</v>
      </c>
      <c r="AE9" s="33">
        <v>561</v>
      </c>
      <c r="AF9" s="33">
        <v>561</v>
      </c>
      <c r="AG9" s="33">
        <v>561</v>
      </c>
      <c r="AH9" s="34">
        <v>561</v>
      </c>
      <c r="AI9" s="9"/>
      <c r="AJ9" s="9"/>
    </row>
    <row r="10" spans="1:36" ht="12.75">
      <c r="A10" s="10" t="s">
        <v>10</v>
      </c>
      <c r="B10" s="12">
        <f t="shared" si="9"/>
        <v>350</v>
      </c>
      <c r="C10" s="12">
        <f>C11</f>
        <v>410</v>
      </c>
      <c r="D10" s="17">
        <f aca="true" t="shared" si="17" ref="D10:D73">B10/C10</f>
        <v>0.8536585365853658</v>
      </c>
      <c r="E10" s="18">
        <f aca="true" t="shared" si="18" ref="E10:E73">TRUNC(D10)+((D10)-TRUNC(D10))*60/100</f>
        <v>0.5121951219512195</v>
      </c>
      <c r="F10" s="17">
        <f t="shared" si="10"/>
        <v>15</v>
      </c>
      <c r="G10" s="18">
        <f t="shared" si="5"/>
        <v>1.1036585365853657</v>
      </c>
      <c r="H10" s="12">
        <v>1710</v>
      </c>
      <c r="I10" s="17">
        <f t="shared" si="1"/>
        <v>317.12707182320446</v>
      </c>
      <c r="J10" s="18">
        <f t="shared" si="6"/>
        <v>1.0621951219512193</v>
      </c>
      <c r="K10" s="17">
        <f t="shared" si="11"/>
        <v>230</v>
      </c>
      <c r="L10" s="17">
        <f t="shared" si="2"/>
        <v>1940</v>
      </c>
      <c r="M10" s="22">
        <f t="shared" si="12"/>
        <v>13480</v>
      </c>
      <c r="N10" s="16">
        <f t="shared" si="3"/>
        <v>11770</v>
      </c>
      <c r="O10" s="16">
        <f t="shared" si="13"/>
        <v>7500</v>
      </c>
      <c r="P10" s="16">
        <f t="shared" si="13"/>
        <v>2000</v>
      </c>
      <c r="Q10" s="75">
        <f t="shared" si="7"/>
        <v>7500</v>
      </c>
      <c r="R10" s="83">
        <f t="shared" si="14"/>
        <v>15180</v>
      </c>
      <c r="S10" s="16">
        <f t="shared" si="4"/>
        <v>13470</v>
      </c>
      <c r="T10" s="16">
        <f t="shared" si="15"/>
        <v>7500</v>
      </c>
      <c r="U10" s="11">
        <f t="shared" si="16"/>
        <v>2000</v>
      </c>
      <c r="V10" s="75">
        <f t="shared" si="8"/>
        <v>7500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3.5" thickBot="1">
      <c r="A11" s="1">
        <f>80*4</f>
        <v>320</v>
      </c>
      <c r="B11" s="12">
        <f t="shared" si="9"/>
        <v>400</v>
      </c>
      <c r="C11" s="16">
        <v>410</v>
      </c>
      <c r="D11" s="17">
        <f t="shared" si="17"/>
        <v>0.975609756097561</v>
      </c>
      <c r="E11" s="18">
        <f t="shared" si="18"/>
        <v>0.5853658536585366</v>
      </c>
      <c r="F11" s="17">
        <f t="shared" si="10"/>
        <v>15</v>
      </c>
      <c r="G11" s="18">
        <f t="shared" si="5"/>
        <v>1.225609756097561</v>
      </c>
      <c r="H11" s="16">
        <v>1848</v>
      </c>
      <c r="I11" s="17">
        <f t="shared" si="1"/>
        <v>326.3681592039801</v>
      </c>
      <c r="J11" s="18">
        <f t="shared" si="6"/>
        <v>1.1353658536585365</v>
      </c>
      <c r="K11" s="17">
        <f t="shared" si="11"/>
        <v>230</v>
      </c>
      <c r="L11" s="17">
        <f t="shared" si="2"/>
        <v>2078</v>
      </c>
      <c r="M11" s="22">
        <f t="shared" si="12"/>
        <v>13480</v>
      </c>
      <c r="N11" s="16">
        <f t="shared" si="3"/>
        <v>11632</v>
      </c>
      <c r="O11" s="16">
        <f t="shared" si="13"/>
        <v>7500</v>
      </c>
      <c r="P11" s="16">
        <f t="shared" si="13"/>
        <v>2000</v>
      </c>
      <c r="Q11" s="75">
        <f t="shared" si="7"/>
        <v>7500</v>
      </c>
      <c r="R11" s="83">
        <f t="shared" si="14"/>
        <v>15180</v>
      </c>
      <c r="S11" s="16">
        <f t="shared" si="4"/>
        <v>13332</v>
      </c>
      <c r="T11" s="16">
        <f t="shared" si="15"/>
        <v>7500</v>
      </c>
      <c r="U11" s="11">
        <f t="shared" si="16"/>
        <v>2000</v>
      </c>
      <c r="V11" s="75">
        <f t="shared" si="8"/>
        <v>7500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5.75" thickBot="1">
      <c r="A12" s="10" t="s">
        <v>11</v>
      </c>
      <c r="B12" s="12">
        <f t="shared" si="9"/>
        <v>450</v>
      </c>
      <c r="C12" s="12">
        <f>C13</f>
        <v>436</v>
      </c>
      <c r="D12" s="17">
        <f t="shared" si="17"/>
        <v>1.0321100917431192</v>
      </c>
      <c r="E12" s="18">
        <f t="shared" si="18"/>
        <v>1.0192660550458714</v>
      </c>
      <c r="F12" s="17">
        <f t="shared" si="10"/>
        <v>15</v>
      </c>
      <c r="G12" s="18">
        <f t="shared" si="5"/>
        <v>1.2821100917431192</v>
      </c>
      <c r="H12" s="12">
        <v>1986</v>
      </c>
      <c r="I12" s="17">
        <f t="shared" si="1"/>
        <v>350.98389982110916</v>
      </c>
      <c r="J12" s="18">
        <f t="shared" si="6"/>
        <v>1.1692660550458716</v>
      </c>
      <c r="K12" s="17">
        <f t="shared" si="11"/>
        <v>230</v>
      </c>
      <c r="L12" s="17">
        <f t="shared" si="2"/>
        <v>2216</v>
      </c>
      <c r="M12" s="22">
        <f t="shared" si="12"/>
        <v>13480</v>
      </c>
      <c r="N12" s="16">
        <f t="shared" si="3"/>
        <v>11494</v>
      </c>
      <c r="O12" s="16">
        <f t="shared" si="13"/>
        <v>7500</v>
      </c>
      <c r="P12" s="16">
        <f t="shared" si="13"/>
        <v>2000</v>
      </c>
      <c r="Q12" s="75">
        <f t="shared" si="7"/>
        <v>7500</v>
      </c>
      <c r="R12" s="83">
        <f t="shared" si="14"/>
        <v>15180</v>
      </c>
      <c r="S12" s="16">
        <f t="shared" si="4"/>
        <v>13194</v>
      </c>
      <c r="T12" s="16">
        <f t="shared" si="15"/>
        <v>7500</v>
      </c>
      <c r="U12" s="11">
        <f t="shared" si="16"/>
        <v>2000</v>
      </c>
      <c r="V12" s="75">
        <f t="shared" si="8"/>
        <v>7500</v>
      </c>
      <c r="X12" s="35" t="s">
        <v>12</v>
      </c>
      <c r="Y12" s="36"/>
      <c r="Z12" s="36"/>
      <c r="AA12" s="36"/>
      <c r="AB12" s="36"/>
      <c r="AC12" s="37" t="s">
        <v>13</v>
      </c>
      <c r="AD12" s="38">
        <v>230</v>
      </c>
      <c r="AE12" s="36" t="s">
        <v>14</v>
      </c>
      <c r="AF12" s="36"/>
      <c r="AG12" s="36"/>
      <c r="AH12" s="39"/>
      <c r="AI12" s="36"/>
      <c r="AJ12" s="8"/>
    </row>
    <row r="13" spans="1:36" ht="15" thickTop="1">
      <c r="A13" s="40">
        <v>500</v>
      </c>
      <c r="B13" s="41">
        <f t="shared" si="9"/>
        <v>500</v>
      </c>
      <c r="C13" s="42">
        <v>436</v>
      </c>
      <c r="D13" s="43">
        <f t="shared" si="17"/>
        <v>1.146788990825688</v>
      </c>
      <c r="E13" s="44">
        <f t="shared" si="18"/>
        <v>1.0880733944954128</v>
      </c>
      <c r="F13" s="17">
        <f t="shared" si="10"/>
        <v>15</v>
      </c>
      <c r="G13" s="44">
        <f>D13+F13/60</f>
        <v>1.396788990825688</v>
      </c>
      <c r="H13" s="42">
        <v>2123</v>
      </c>
      <c r="I13" s="80">
        <f t="shared" si="1"/>
        <v>357.9638752052545</v>
      </c>
      <c r="J13" s="44">
        <f>TRUNC(G13)+((G13)-TRUNC(G13))*60/100</f>
        <v>1.2380733944954128</v>
      </c>
      <c r="K13" s="17">
        <f t="shared" si="11"/>
        <v>230</v>
      </c>
      <c r="L13" s="80">
        <f t="shared" si="2"/>
        <v>2353</v>
      </c>
      <c r="M13" s="45">
        <f>M12</f>
        <v>13480</v>
      </c>
      <c r="N13" s="46">
        <f t="shared" si="3"/>
        <v>11357</v>
      </c>
      <c r="O13" s="42">
        <f t="shared" si="13"/>
        <v>7500</v>
      </c>
      <c r="P13" s="42">
        <f t="shared" si="13"/>
        <v>2000</v>
      </c>
      <c r="Q13" s="76">
        <f t="shared" si="7"/>
        <v>7500</v>
      </c>
      <c r="R13" s="83">
        <f t="shared" si="14"/>
        <v>15180</v>
      </c>
      <c r="S13" s="16">
        <f t="shared" si="4"/>
        <v>13057</v>
      </c>
      <c r="T13" s="16">
        <f t="shared" si="15"/>
        <v>7500</v>
      </c>
      <c r="U13" s="11">
        <f t="shared" si="16"/>
        <v>2000</v>
      </c>
      <c r="V13" s="75">
        <f t="shared" si="8"/>
        <v>7500</v>
      </c>
      <c r="X13" s="47"/>
      <c r="Y13" s="48">
        <v>0</v>
      </c>
      <c r="Z13" s="48">
        <v>5</v>
      </c>
      <c r="AA13" s="48">
        <v>10</v>
      </c>
      <c r="AB13" s="48">
        <v>15</v>
      </c>
      <c r="AC13" s="48">
        <v>20</v>
      </c>
      <c r="AD13" s="48">
        <v>25</v>
      </c>
      <c r="AE13" s="48">
        <v>30</v>
      </c>
      <c r="AF13" s="48">
        <v>35</v>
      </c>
      <c r="AG13" s="48">
        <v>40</v>
      </c>
      <c r="AH13" s="48">
        <v>45</v>
      </c>
      <c r="AI13" s="49">
        <v>50</v>
      </c>
      <c r="AJ13" s="50">
        <v>55</v>
      </c>
    </row>
    <row r="14" spans="1:36" ht="13.5">
      <c r="A14" s="81" t="s">
        <v>15</v>
      </c>
      <c r="B14" s="12">
        <f t="shared" si="9"/>
        <v>550</v>
      </c>
      <c r="C14" s="12">
        <f>C15</f>
        <v>455</v>
      </c>
      <c r="D14" s="17">
        <f t="shared" si="17"/>
        <v>1.2087912087912087</v>
      </c>
      <c r="E14" s="18">
        <f t="shared" si="18"/>
        <v>1.1252747252747253</v>
      </c>
      <c r="F14" s="17">
        <f t="shared" si="10"/>
        <v>15</v>
      </c>
      <c r="G14" s="18">
        <f>D14+F14/60</f>
        <v>1.4587912087912087</v>
      </c>
      <c r="H14" s="12">
        <v>2259</v>
      </c>
      <c r="I14" s="17">
        <f t="shared" si="1"/>
        <v>377.0244821092279</v>
      </c>
      <c r="J14" s="18">
        <f>TRUNC(G14)+((G14)-TRUNC(G14))*60/100</f>
        <v>1.2752747252747252</v>
      </c>
      <c r="K14" s="17">
        <f t="shared" si="11"/>
        <v>230</v>
      </c>
      <c r="L14" s="17">
        <f t="shared" si="2"/>
        <v>2489</v>
      </c>
      <c r="M14" s="22">
        <f aca="true" t="shared" si="19" ref="M14:M22">M13</f>
        <v>13480</v>
      </c>
      <c r="N14" s="16">
        <f t="shared" si="3"/>
        <v>11221</v>
      </c>
      <c r="O14" s="16">
        <f t="shared" si="13"/>
        <v>7500</v>
      </c>
      <c r="P14" s="16">
        <f t="shared" si="13"/>
        <v>2000</v>
      </c>
      <c r="Q14" s="75">
        <f t="shared" si="7"/>
        <v>7500</v>
      </c>
      <c r="R14" s="83">
        <f t="shared" si="14"/>
        <v>15180</v>
      </c>
      <c r="S14" s="16">
        <f t="shared" si="4"/>
        <v>12921</v>
      </c>
      <c r="T14" s="16">
        <f t="shared" si="15"/>
        <v>7500</v>
      </c>
      <c r="U14" s="11">
        <f t="shared" si="16"/>
        <v>2000</v>
      </c>
      <c r="V14" s="75">
        <f t="shared" si="8"/>
        <v>7500</v>
      </c>
      <c r="X14" s="51">
        <v>0</v>
      </c>
      <c r="Y14" s="27"/>
      <c r="Z14" s="27"/>
      <c r="AA14" s="27">
        <v>442</v>
      </c>
      <c r="AB14" s="27">
        <v>585</v>
      </c>
      <c r="AC14" s="27">
        <v>728</v>
      </c>
      <c r="AD14" s="27">
        <v>870</v>
      </c>
      <c r="AE14" s="27">
        <v>1012</v>
      </c>
      <c r="AF14" s="27">
        <v>1153</v>
      </c>
      <c r="AG14" s="27">
        <v>1293</v>
      </c>
      <c r="AH14" s="27">
        <v>1433</v>
      </c>
      <c r="AI14" s="52">
        <v>1572</v>
      </c>
      <c r="AJ14" s="53">
        <v>1710</v>
      </c>
    </row>
    <row r="15" spans="1:36" ht="13.5">
      <c r="A15" s="10">
        <f>A7-A9-A11-A13</f>
        <v>13480</v>
      </c>
      <c r="B15" s="12">
        <f t="shared" si="9"/>
        <v>600</v>
      </c>
      <c r="C15" s="16">
        <v>455</v>
      </c>
      <c r="D15" s="17">
        <f t="shared" si="17"/>
        <v>1.3186813186813187</v>
      </c>
      <c r="E15" s="18">
        <f t="shared" si="18"/>
        <v>1.1912087912087912</v>
      </c>
      <c r="F15" s="17">
        <f t="shared" si="10"/>
        <v>15</v>
      </c>
      <c r="G15" s="18">
        <f aca="true" t="shared" si="20" ref="G15:G21">D15+F15/60</f>
        <v>1.5686813186813187</v>
      </c>
      <c r="H15" s="16">
        <v>2395</v>
      </c>
      <c r="I15" s="17">
        <f t="shared" si="1"/>
        <v>382.4868651488616</v>
      </c>
      <c r="J15" s="18">
        <f aca="true" t="shared" si="21" ref="J15:J32">TRUNC(G15)+((G15)-TRUNC(G15))*60/100</f>
        <v>1.341208791208791</v>
      </c>
      <c r="K15" s="17">
        <f t="shared" si="11"/>
        <v>230</v>
      </c>
      <c r="L15" s="17">
        <f t="shared" si="2"/>
        <v>2625</v>
      </c>
      <c r="M15" s="22">
        <f t="shared" si="19"/>
        <v>13480</v>
      </c>
      <c r="N15" s="16">
        <f t="shared" si="3"/>
        <v>11085</v>
      </c>
      <c r="O15" s="16">
        <f t="shared" si="13"/>
        <v>7500</v>
      </c>
      <c r="P15" s="16">
        <f t="shared" si="13"/>
        <v>2000</v>
      </c>
      <c r="Q15" s="75">
        <f t="shared" si="7"/>
        <v>7500</v>
      </c>
      <c r="R15" s="83">
        <f t="shared" si="14"/>
        <v>15180</v>
      </c>
      <c r="S15" s="16">
        <f t="shared" si="4"/>
        <v>12785</v>
      </c>
      <c r="T15" s="16">
        <f t="shared" si="15"/>
        <v>7500</v>
      </c>
      <c r="U15" s="11">
        <f t="shared" si="16"/>
        <v>2000</v>
      </c>
      <c r="V15" s="75">
        <f t="shared" si="8"/>
        <v>7500</v>
      </c>
      <c r="X15" s="29">
        <v>1</v>
      </c>
      <c r="Y15" s="30">
        <v>1848</v>
      </c>
      <c r="Z15" s="54">
        <v>1986</v>
      </c>
      <c r="AA15" s="30">
        <v>2123</v>
      </c>
      <c r="AB15" s="30">
        <v>2259</v>
      </c>
      <c r="AC15" s="30">
        <v>2395</v>
      </c>
      <c r="AD15" s="30">
        <v>2530</v>
      </c>
      <c r="AE15" s="30">
        <v>2665</v>
      </c>
      <c r="AF15" s="30">
        <v>2799</v>
      </c>
      <c r="AG15" s="30">
        <v>2932</v>
      </c>
      <c r="AH15" s="54">
        <v>3065</v>
      </c>
      <c r="AI15" s="30">
        <v>3197</v>
      </c>
      <c r="AJ15" s="55">
        <v>3329</v>
      </c>
    </row>
    <row r="16" spans="1:36" ht="13.5">
      <c r="A16" s="10" t="s">
        <v>16</v>
      </c>
      <c r="B16" s="12">
        <f t="shared" si="9"/>
        <v>650</v>
      </c>
      <c r="C16" s="12">
        <f>C17</f>
        <v>470</v>
      </c>
      <c r="D16" s="17">
        <f t="shared" si="17"/>
        <v>1.3829787234042554</v>
      </c>
      <c r="E16" s="18">
        <f t="shared" si="18"/>
        <v>1.2297872340425533</v>
      </c>
      <c r="F16" s="17">
        <f t="shared" si="10"/>
        <v>15</v>
      </c>
      <c r="G16" s="18">
        <f t="shared" si="20"/>
        <v>1.6329787234042554</v>
      </c>
      <c r="H16" s="12">
        <v>2530</v>
      </c>
      <c r="I16" s="17">
        <f t="shared" si="1"/>
        <v>398.04560260586317</v>
      </c>
      <c r="J16" s="18">
        <f t="shared" si="21"/>
        <v>1.3797872340425532</v>
      </c>
      <c r="K16" s="17">
        <f t="shared" si="11"/>
        <v>230</v>
      </c>
      <c r="L16" s="17">
        <f t="shared" si="2"/>
        <v>2760</v>
      </c>
      <c r="M16" s="22">
        <f t="shared" si="19"/>
        <v>13480</v>
      </c>
      <c r="N16" s="16">
        <f t="shared" si="3"/>
        <v>10950</v>
      </c>
      <c r="O16" s="16">
        <f t="shared" si="13"/>
        <v>7500</v>
      </c>
      <c r="P16" s="16">
        <f t="shared" si="13"/>
        <v>2000</v>
      </c>
      <c r="Q16" s="75">
        <f t="shared" si="7"/>
        <v>7500</v>
      </c>
      <c r="R16" s="83">
        <f t="shared" si="14"/>
        <v>15180</v>
      </c>
      <c r="S16" s="16">
        <f t="shared" si="4"/>
        <v>12650</v>
      </c>
      <c r="T16" s="16">
        <f t="shared" si="15"/>
        <v>7500</v>
      </c>
      <c r="U16" s="11">
        <f t="shared" si="16"/>
        <v>2000</v>
      </c>
      <c r="V16" s="75">
        <f t="shared" si="8"/>
        <v>7500</v>
      </c>
      <c r="X16" s="56">
        <v>2</v>
      </c>
      <c r="Y16" s="57">
        <v>3460</v>
      </c>
      <c r="Z16" s="27">
        <v>3591</v>
      </c>
      <c r="AA16" s="57">
        <v>3721</v>
      </c>
      <c r="AB16" s="57">
        <v>3851</v>
      </c>
      <c r="AC16" s="27">
        <v>3980</v>
      </c>
      <c r="AD16" s="57">
        <v>4108</v>
      </c>
      <c r="AE16" s="57">
        <v>4236</v>
      </c>
      <c r="AF16" s="52">
        <v>4363</v>
      </c>
      <c r="AG16" s="57">
        <v>4490</v>
      </c>
      <c r="AH16" s="52">
        <v>4616</v>
      </c>
      <c r="AI16" s="57">
        <v>4741</v>
      </c>
      <c r="AJ16" s="58">
        <v>4866</v>
      </c>
    </row>
    <row r="17" spans="1:36" ht="13.5">
      <c r="A17" s="10">
        <v>7500</v>
      </c>
      <c r="B17" s="12">
        <f t="shared" si="9"/>
        <v>700</v>
      </c>
      <c r="C17" s="16">
        <v>470</v>
      </c>
      <c r="D17" s="17">
        <f t="shared" si="17"/>
        <v>1.4893617021276595</v>
      </c>
      <c r="E17" s="18">
        <f t="shared" si="18"/>
        <v>1.2936170212765956</v>
      </c>
      <c r="F17" s="17">
        <f t="shared" si="10"/>
        <v>15</v>
      </c>
      <c r="G17" s="18">
        <f t="shared" si="20"/>
        <v>1.7393617021276595</v>
      </c>
      <c r="H17" s="16">
        <v>2665</v>
      </c>
      <c r="I17" s="17">
        <f t="shared" si="1"/>
        <v>402.4464831804282</v>
      </c>
      <c r="J17" s="18">
        <f t="shared" si="21"/>
        <v>1.4436170212765957</v>
      </c>
      <c r="K17" s="17">
        <f t="shared" si="11"/>
        <v>230</v>
      </c>
      <c r="L17" s="17">
        <f t="shared" si="2"/>
        <v>2895</v>
      </c>
      <c r="M17" s="22">
        <f t="shared" si="19"/>
        <v>13480</v>
      </c>
      <c r="N17" s="16">
        <f t="shared" si="3"/>
        <v>10815</v>
      </c>
      <c r="O17" s="16">
        <f t="shared" si="13"/>
        <v>7500</v>
      </c>
      <c r="P17" s="16">
        <f t="shared" si="13"/>
        <v>2000</v>
      </c>
      <c r="Q17" s="75">
        <f t="shared" si="7"/>
        <v>7500</v>
      </c>
      <c r="R17" s="83">
        <f t="shared" si="14"/>
        <v>15180</v>
      </c>
      <c r="S17" s="16">
        <f t="shared" si="4"/>
        <v>12515</v>
      </c>
      <c r="T17" s="16">
        <f t="shared" si="15"/>
        <v>7500</v>
      </c>
      <c r="U17" s="11">
        <f t="shared" si="16"/>
        <v>2000</v>
      </c>
      <c r="V17" s="75">
        <f t="shared" si="8"/>
        <v>7500</v>
      </c>
      <c r="X17" s="29">
        <v>3</v>
      </c>
      <c r="Y17" s="54">
        <v>4990</v>
      </c>
      <c r="Z17" s="30">
        <v>5115</v>
      </c>
      <c r="AA17" s="30">
        <v>5238</v>
      </c>
      <c r="AB17" s="54">
        <v>5361</v>
      </c>
      <c r="AC17" s="30">
        <v>5483</v>
      </c>
      <c r="AD17" s="54">
        <v>5606</v>
      </c>
      <c r="AE17" s="30">
        <v>5726</v>
      </c>
      <c r="AF17" s="30">
        <v>5846</v>
      </c>
      <c r="AG17" s="54">
        <v>5966</v>
      </c>
      <c r="AH17" s="30">
        <v>6085</v>
      </c>
      <c r="AI17" s="30">
        <v>6204</v>
      </c>
      <c r="AJ17" s="59">
        <v>6322</v>
      </c>
    </row>
    <row r="18" spans="1:36" ht="13.5">
      <c r="A18" s="101" t="s">
        <v>30</v>
      </c>
      <c r="B18" s="12">
        <f t="shared" si="9"/>
        <v>750</v>
      </c>
      <c r="C18" s="12">
        <f>C19</f>
        <v>485</v>
      </c>
      <c r="D18" s="17">
        <f t="shared" si="17"/>
        <v>1.5463917525773196</v>
      </c>
      <c r="E18" s="18">
        <f t="shared" si="18"/>
        <v>1.327835051546392</v>
      </c>
      <c r="F18" s="17">
        <f t="shared" si="10"/>
        <v>15</v>
      </c>
      <c r="G18" s="18">
        <f t="shared" si="20"/>
        <v>1.7963917525773196</v>
      </c>
      <c r="H18" s="12">
        <v>2799</v>
      </c>
      <c r="I18" s="17">
        <f t="shared" si="1"/>
        <v>417.5035868005739</v>
      </c>
      <c r="J18" s="18">
        <f t="shared" si="21"/>
        <v>1.4778350515463918</v>
      </c>
      <c r="K18" s="17">
        <f t="shared" si="11"/>
        <v>230</v>
      </c>
      <c r="L18" s="17">
        <f t="shared" si="2"/>
        <v>3029</v>
      </c>
      <c r="M18" s="22">
        <f t="shared" si="19"/>
        <v>13480</v>
      </c>
      <c r="N18" s="16">
        <f t="shared" si="3"/>
        <v>10681</v>
      </c>
      <c r="O18" s="16">
        <f t="shared" si="13"/>
        <v>7500</v>
      </c>
      <c r="P18" s="16">
        <f t="shared" si="13"/>
        <v>2000</v>
      </c>
      <c r="Q18" s="75">
        <f t="shared" si="7"/>
        <v>7500</v>
      </c>
      <c r="R18" s="83">
        <f t="shared" si="14"/>
        <v>15180</v>
      </c>
      <c r="S18" s="16">
        <f t="shared" si="4"/>
        <v>12381</v>
      </c>
      <c r="T18" s="16">
        <f t="shared" si="15"/>
        <v>7500</v>
      </c>
      <c r="U18" s="11">
        <f t="shared" si="16"/>
        <v>2000</v>
      </c>
      <c r="V18" s="75">
        <f t="shared" si="8"/>
        <v>7500</v>
      </c>
      <c r="X18" s="26">
        <v>4</v>
      </c>
      <c r="Y18" s="27">
        <v>6440</v>
      </c>
      <c r="Z18" s="27">
        <v>6557</v>
      </c>
      <c r="AA18" s="27">
        <v>6674</v>
      </c>
      <c r="AB18" s="27">
        <v>6790</v>
      </c>
      <c r="AC18" s="52">
        <v>6905</v>
      </c>
      <c r="AD18" s="27">
        <v>7020</v>
      </c>
      <c r="AE18" s="27">
        <v>7134</v>
      </c>
      <c r="AF18" s="27">
        <v>7248</v>
      </c>
      <c r="AG18" s="27">
        <v>7361</v>
      </c>
      <c r="AH18" s="52">
        <v>7473</v>
      </c>
      <c r="AI18" s="27">
        <v>7585</v>
      </c>
      <c r="AJ18" s="60">
        <v>7697</v>
      </c>
    </row>
    <row r="19" spans="1:36" ht="13.5">
      <c r="A19" s="101">
        <v>13000</v>
      </c>
      <c r="B19" s="12">
        <f t="shared" si="9"/>
        <v>800</v>
      </c>
      <c r="C19" s="16">
        <v>485</v>
      </c>
      <c r="D19" s="17">
        <f t="shared" si="17"/>
        <v>1.6494845360824741</v>
      </c>
      <c r="E19" s="18">
        <f t="shared" si="18"/>
        <v>1.3896907216494845</v>
      </c>
      <c r="F19" s="17">
        <f t="shared" si="10"/>
        <v>15</v>
      </c>
      <c r="G19" s="18">
        <f t="shared" si="20"/>
        <v>1.8994845360824741</v>
      </c>
      <c r="H19" s="16">
        <v>2932</v>
      </c>
      <c r="I19" s="17">
        <f t="shared" si="1"/>
        <v>421.1668928086839</v>
      </c>
      <c r="J19" s="18">
        <f t="shared" si="21"/>
        <v>1.5396907216494844</v>
      </c>
      <c r="K19" s="17">
        <f t="shared" si="11"/>
        <v>230</v>
      </c>
      <c r="L19" s="17">
        <f t="shared" si="2"/>
        <v>3162</v>
      </c>
      <c r="M19" s="22">
        <f t="shared" si="19"/>
        <v>13480</v>
      </c>
      <c r="N19" s="16">
        <f t="shared" si="3"/>
        <v>10548</v>
      </c>
      <c r="O19" s="16">
        <f t="shared" si="13"/>
        <v>7500</v>
      </c>
      <c r="P19" s="16">
        <f t="shared" si="13"/>
        <v>2000</v>
      </c>
      <c r="Q19" s="75">
        <f t="shared" si="7"/>
        <v>7500</v>
      </c>
      <c r="R19" s="83">
        <f t="shared" si="14"/>
        <v>15180</v>
      </c>
      <c r="S19" s="16">
        <f t="shared" si="4"/>
        <v>12248</v>
      </c>
      <c r="T19" s="16">
        <f t="shared" si="15"/>
        <v>7500</v>
      </c>
      <c r="U19" s="11">
        <f t="shared" si="16"/>
        <v>2000</v>
      </c>
      <c r="V19" s="75">
        <f t="shared" si="8"/>
        <v>7500</v>
      </c>
      <c r="X19" s="29">
        <v>5</v>
      </c>
      <c r="Y19" s="54">
        <v>7808</v>
      </c>
      <c r="Z19" s="30">
        <v>7918</v>
      </c>
      <c r="AA19" s="54">
        <v>8028</v>
      </c>
      <c r="AB19" s="30">
        <v>8137</v>
      </c>
      <c r="AC19" s="30">
        <v>8245</v>
      </c>
      <c r="AD19" s="30">
        <v>8354</v>
      </c>
      <c r="AE19" s="30">
        <v>8461</v>
      </c>
      <c r="AF19" s="30">
        <v>8568</v>
      </c>
      <c r="AG19" s="30">
        <v>8674</v>
      </c>
      <c r="AH19" s="30">
        <v>8780</v>
      </c>
      <c r="AI19" s="30">
        <v>8885</v>
      </c>
      <c r="AJ19" s="31">
        <v>8990</v>
      </c>
    </row>
    <row r="20" spans="1:36" ht="13.5">
      <c r="A20" s="10" t="s">
        <v>21</v>
      </c>
      <c r="B20" s="12">
        <f t="shared" si="9"/>
        <v>850</v>
      </c>
      <c r="C20" s="12">
        <f>C21</f>
        <v>495</v>
      </c>
      <c r="D20" s="17">
        <f t="shared" si="17"/>
        <v>1.7171717171717171</v>
      </c>
      <c r="E20" s="18">
        <f t="shared" si="18"/>
        <v>1.4303030303030302</v>
      </c>
      <c r="F20" s="17">
        <f t="shared" si="10"/>
        <v>15</v>
      </c>
      <c r="G20" s="18">
        <f t="shared" si="20"/>
        <v>1.9671717171717171</v>
      </c>
      <c r="H20" s="12">
        <v>3065</v>
      </c>
      <c r="I20" s="17">
        <f t="shared" si="1"/>
        <v>432.0924261874198</v>
      </c>
      <c r="J20" s="18">
        <f t="shared" si="21"/>
        <v>1.5803030303030303</v>
      </c>
      <c r="K20" s="17">
        <f t="shared" si="11"/>
        <v>230</v>
      </c>
      <c r="L20" s="17">
        <f t="shared" si="2"/>
        <v>3295</v>
      </c>
      <c r="M20" s="22">
        <f t="shared" si="19"/>
        <v>13480</v>
      </c>
      <c r="N20" s="16">
        <f t="shared" si="3"/>
        <v>10415</v>
      </c>
      <c r="O20" s="16">
        <f t="shared" si="13"/>
        <v>7500</v>
      </c>
      <c r="P20" s="16">
        <f t="shared" si="13"/>
        <v>2000</v>
      </c>
      <c r="Q20" s="75">
        <f t="shared" si="7"/>
        <v>7500</v>
      </c>
      <c r="R20" s="83">
        <f t="shared" si="14"/>
        <v>15180</v>
      </c>
      <c r="S20" s="16">
        <f t="shared" si="4"/>
        <v>12115</v>
      </c>
      <c r="T20" s="16">
        <f t="shared" si="15"/>
        <v>7500</v>
      </c>
      <c r="U20" s="11">
        <f t="shared" si="16"/>
        <v>2000</v>
      </c>
      <c r="V20" s="75">
        <f t="shared" si="8"/>
        <v>7500</v>
      </c>
      <c r="X20" s="26">
        <v>6</v>
      </c>
      <c r="Y20" s="27">
        <v>9094</v>
      </c>
      <c r="Z20" s="27">
        <v>9197</v>
      </c>
      <c r="AA20" s="27">
        <v>9300</v>
      </c>
      <c r="AB20" s="27">
        <v>9403</v>
      </c>
      <c r="AC20" s="27">
        <v>9505</v>
      </c>
      <c r="AD20" s="27">
        <v>9606</v>
      </c>
      <c r="AE20" s="27">
        <v>9706</v>
      </c>
      <c r="AF20" s="27">
        <v>9807</v>
      </c>
      <c r="AG20" s="27">
        <v>9906</v>
      </c>
      <c r="AH20" s="27">
        <v>10005</v>
      </c>
      <c r="AI20" s="27">
        <v>10104</v>
      </c>
      <c r="AJ20" s="28">
        <v>10201</v>
      </c>
    </row>
    <row r="21" spans="1:36" ht="13.5">
      <c r="A21" s="10">
        <v>7.5</v>
      </c>
      <c r="B21" s="12">
        <f t="shared" si="9"/>
        <v>900</v>
      </c>
      <c r="C21" s="16">
        <v>495</v>
      </c>
      <c r="D21" s="17">
        <f t="shared" si="17"/>
        <v>1.8181818181818181</v>
      </c>
      <c r="E21" s="18">
        <f t="shared" si="18"/>
        <v>1.4909090909090907</v>
      </c>
      <c r="F21" s="17">
        <f t="shared" si="10"/>
        <v>15</v>
      </c>
      <c r="G21" s="18">
        <f t="shared" si="20"/>
        <v>2.0681818181818183</v>
      </c>
      <c r="H21" s="16">
        <v>3197</v>
      </c>
      <c r="I21" s="17">
        <f t="shared" si="1"/>
        <v>435.16483516483515</v>
      </c>
      <c r="J21" s="18">
        <f t="shared" si="21"/>
        <v>2.040909090909091</v>
      </c>
      <c r="K21" s="17">
        <f t="shared" si="11"/>
        <v>230</v>
      </c>
      <c r="L21" s="17">
        <f t="shared" si="2"/>
        <v>3427</v>
      </c>
      <c r="M21" s="22">
        <f t="shared" si="19"/>
        <v>13480</v>
      </c>
      <c r="N21" s="16">
        <f t="shared" si="3"/>
        <v>10283</v>
      </c>
      <c r="O21" s="16">
        <f t="shared" si="13"/>
        <v>7500</v>
      </c>
      <c r="P21" s="16">
        <f t="shared" si="13"/>
        <v>2000</v>
      </c>
      <c r="Q21" s="75">
        <f t="shared" si="7"/>
        <v>7500</v>
      </c>
      <c r="R21" s="83">
        <f t="shared" si="14"/>
        <v>15180</v>
      </c>
      <c r="S21" s="16">
        <f t="shared" si="4"/>
        <v>11983</v>
      </c>
      <c r="T21" s="16">
        <f t="shared" si="15"/>
        <v>7500</v>
      </c>
      <c r="U21" s="11">
        <f t="shared" si="16"/>
        <v>2000</v>
      </c>
      <c r="V21" s="75">
        <f t="shared" si="8"/>
        <v>7500</v>
      </c>
      <c r="X21" s="61">
        <v>7</v>
      </c>
      <c r="Y21" s="62">
        <v>10299</v>
      </c>
      <c r="Z21" s="62">
        <v>10395</v>
      </c>
      <c r="AA21" s="62">
        <v>10492</v>
      </c>
      <c r="AB21" s="62">
        <v>10587</v>
      </c>
      <c r="AC21" s="62">
        <v>10682</v>
      </c>
      <c r="AD21" s="62">
        <v>10777</v>
      </c>
      <c r="AE21" s="62">
        <v>10871</v>
      </c>
      <c r="AF21" s="62">
        <v>10964</v>
      </c>
      <c r="AG21" s="62">
        <v>11057</v>
      </c>
      <c r="AH21" s="62">
        <v>11149</v>
      </c>
      <c r="AI21" s="62">
        <v>11240</v>
      </c>
      <c r="AJ21" s="63">
        <v>11332</v>
      </c>
    </row>
    <row r="22" spans="2:36" ht="14.25" thickBot="1">
      <c r="B22" s="12">
        <f t="shared" si="9"/>
        <v>950</v>
      </c>
      <c r="C22" s="12">
        <f>C23</f>
        <v>504</v>
      </c>
      <c r="D22" s="17">
        <f t="shared" si="17"/>
        <v>1.8849206349206349</v>
      </c>
      <c r="E22" s="18">
        <f t="shared" si="18"/>
        <v>1.5309523809523808</v>
      </c>
      <c r="F22" s="17">
        <f t="shared" si="10"/>
        <v>15</v>
      </c>
      <c r="G22" s="18">
        <f>D22+F22/60</f>
        <v>2.134920634920635</v>
      </c>
      <c r="H22" s="12">
        <v>3329</v>
      </c>
      <c r="I22" s="17">
        <f t="shared" si="1"/>
        <v>444.9814126394052</v>
      </c>
      <c r="J22" s="18">
        <f t="shared" si="21"/>
        <v>2.080952380952381</v>
      </c>
      <c r="K22" s="17">
        <f t="shared" si="11"/>
        <v>230</v>
      </c>
      <c r="L22" s="17">
        <f t="shared" si="2"/>
        <v>3559</v>
      </c>
      <c r="M22" s="22">
        <f t="shared" si="19"/>
        <v>13480</v>
      </c>
      <c r="N22" s="16">
        <f t="shared" si="3"/>
        <v>10151</v>
      </c>
      <c r="O22" s="16">
        <f t="shared" si="13"/>
        <v>7500</v>
      </c>
      <c r="P22" s="16">
        <f t="shared" si="13"/>
        <v>2000</v>
      </c>
      <c r="Q22" s="75">
        <f t="shared" si="7"/>
        <v>7500</v>
      </c>
      <c r="R22" s="83">
        <f t="shared" si="14"/>
        <v>15180</v>
      </c>
      <c r="S22" s="16">
        <f t="shared" si="4"/>
        <v>11851</v>
      </c>
      <c r="T22" s="16">
        <f t="shared" si="15"/>
        <v>7500</v>
      </c>
      <c r="U22" s="11">
        <f t="shared" si="16"/>
        <v>2000</v>
      </c>
      <c r="V22" s="75">
        <f t="shared" si="8"/>
        <v>7500</v>
      </c>
      <c r="X22" s="32">
        <v>8</v>
      </c>
      <c r="Y22" s="33">
        <v>11422</v>
      </c>
      <c r="Z22" s="33">
        <v>11512</v>
      </c>
      <c r="AA22" s="33">
        <v>11601</v>
      </c>
      <c r="AB22" s="33">
        <v>11690</v>
      </c>
      <c r="AC22" s="33">
        <v>11778</v>
      </c>
      <c r="AD22" s="33">
        <v>11866</v>
      </c>
      <c r="AE22" s="33">
        <v>11953</v>
      </c>
      <c r="AF22" s="33">
        <v>12039</v>
      </c>
      <c r="AG22" s="33">
        <v>12125</v>
      </c>
      <c r="AH22" s="33">
        <v>12211</v>
      </c>
      <c r="AI22" s="33">
        <v>12296</v>
      </c>
      <c r="AJ22" s="34">
        <v>12380</v>
      </c>
    </row>
    <row r="23" spans="1:22" ht="17.25">
      <c r="A23" s="85" t="s">
        <v>28</v>
      </c>
      <c r="B23" s="64">
        <f t="shared" si="9"/>
        <v>1000</v>
      </c>
      <c r="C23" s="65">
        <v>504</v>
      </c>
      <c r="D23" s="66">
        <f t="shared" si="17"/>
        <v>1.9841269841269842</v>
      </c>
      <c r="E23" s="67">
        <f t="shared" si="18"/>
        <v>1.5904761904761906</v>
      </c>
      <c r="F23" s="17">
        <f t="shared" si="10"/>
        <v>15</v>
      </c>
      <c r="G23" s="67">
        <f aca="true" t="shared" si="22" ref="G23:G32">D23+F23/60</f>
        <v>2.234126984126984</v>
      </c>
      <c r="H23" s="65">
        <v>3460</v>
      </c>
      <c r="I23" s="79">
        <f t="shared" si="1"/>
        <v>447.60213143872113</v>
      </c>
      <c r="J23" s="67">
        <f t="shared" si="21"/>
        <v>2.1404761904761904</v>
      </c>
      <c r="K23" s="17">
        <f t="shared" si="11"/>
        <v>230</v>
      </c>
      <c r="L23" s="79">
        <f t="shared" si="2"/>
        <v>3690</v>
      </c>
      <c r="M23" s="68">
        <f>M22</f>
        <v>13480</v>
      </c>
      <c r="N23" s="65">
        <f t="shared" si="3"/>
        <v>10020</v>
      </c>
      <c r="O23" s="69">
        <f t="shared" si="13"/>
        <v>7500</v>
      </c>
      <c r="P23" s="69">
        <f t="shared" si="13"/>
        <v>2000</v>
      </c>
      <c r="Q23" s="77">
        <f t="shared" si="7"/>
        <v>7500</v>
      </c>
      <c r="R23" s="83">
        <f t="shared" si="14"/>
        <v>15180</v>
      </c>
      <c r="S23" s="16">
        <f t="shared" si="4"/>
        <v>11720</v>
      </c>
      <c r="T23" s="16">
        <f t="shared" si="15"/>
        <v>7500</v>
      </c>
      <c r="U23" s="11">
        <f t="shared" si="16"/>
        <v>2000</v>
      </c>
      <c r="V23" s="75">
        <f t="shared" si="8"/>
        <v>7500</v>
      </c>
    </row>
    <row r="24" spans="1:31" ht="12.75">
      <c r="A24" s="10" t="s">
        <v>8</v>
      </c>
      <c r="B24" s="12">
        <f t="shared" si="9"/>
        <v>1050</v>
      </c>
      <c r="C24" s="12">
        <f>C25</f>
        <v>511</v>
      </c>
      <c r="D24" s="17">
        <f t="shared" si="17"/>
        <v>2.0547945205479454</v>
      </c>
      <c r="E24" s="18">
        <f t="shared" si="18"/>
        <v>2.0328767123287674</v>
      </c>
      <c r="F24" s="17">
        <f t="shared" si="10"/>
        <v>15</v>
      </c>
      <c r="G24" s="18">
        <f t="shared" si="22"/>
        <v>2.3047945205479454</v>
      </c>
      <c r="H24" s="12">
        <v>3591</v>
      </c>
      <c r="I24" s="17">
        <f t="shared" si="1"/>
        <v>455.5720653789004</v>
      </c>
      <c r="J24" s="18">
        <f t="shared" si="21"/>
        <v>2.1828767123287673</v>
      </c>
      <c r="K24" s="17">
        <f t="shared" si="11"/>
        <v>230</v>
      </c>
      <c r="L24" s="17">
        <f t="shared" si="2"/>
        <v>3821</v>
      </c>
      <c r="M24" s="22">
        <f aca="true" t="shared" si="23" ref="M24:M32">M23</f>
        <v>13480</v>
      </c>
      <c r="N24" s="16">
        <f t="shared" si="3"/>
        <v>9889</v>
      </c>
      <c r="O24" s="16">
        <f t="shared" si="13"/>
        <v>7500</v>
      </c>
      <c r="P24" s="16">
        <f t="shared" si="13"/>
        <v>2000</v>
      </c>
      <c r="Q24" s="75">
        <f t="shared" si="7"/>
        <v>7500</v>
      </c>
      <c r="R24" s="83">
        <f t="shared" si="14"/>
        <v>15180</v>
      </c>
      <c r="S24" s="16">
        <f t="shared" si="4"/>
        <v>11589</v>
      </c>
      <c r="T24" s="16">
        <f t="shared" si="15"/>
        <v>7500</v>
      </c>
      <c r="U24" s="11">
        <f t="shared" si="16"/>
        <v>2000</v>
      </c>
      <c r="V24" s="75">
        <f t="shared" si="8"/>
        <v>7500</v>
      </c>
      <c r="X24" t="s">
        <v>17</v>
      </c>
      <c r="AB24" s="70">
        <v>0.007</v>
      </c>
      <c r="AC24" t="s">
        <v>18</v>
      </c>
      <c r="AE24" t="s">
        <v>19</v>
      </c>
    </row>
    <row r="25" spans="1:22" ht="12.75">
      <c r="A25" s="86">
        <v>36500</v>
      </c>
      <c r="B25" s="12">
        <f t="shared" si="9"/>
        <v>1100</v>
      </c>
      <c r="C25" s="16">
        <v>511</v>
      </c>
      <c r="D25" s="17">
        <f t="shared" si="17"/>
        <v>2.152641878669276</v>
      </c>
      <c r="E25" s="18">
        <f t="shared" si="18"/>
        <v>2.0915851272015655</v>
      </c>
      <c r="F25" s="17">
        <f t="shared" si="10"/>
        <v>15</v>
      </c>
      <c r="G25" s="18">
        <f t="shared" si="22"/>
        <v>2.402641878669276</v>
      </c>
      <c r="H25" s="16">
        <v>3721</v>
      </c>
      <c r="I25" s="17">
        <f t="shared" si="1"/>
        <v>457.82936265526365</v>
      </c>
      <c r="J25" s="18">
        <f t="shared" si="21"/>
        <v>2.2415851272015654</v>
      </c>
      <c r="K25" s="17">
        <f t="shared" si="11"/>
        <v>230</v>
      </c>
      <c r="L25" s="17">
        <f t="shared" si="2"/>
        <v>3951</v>
      </c>
      <c r="M25" s="22">
        <f t="shared" si="23"/>
        <v>13480</v>
      </c>
      <c r="N25" s="16">
        <f t="shared" si="3"/>
        <v>9759</v>
      </c>
      <c r="O25" s="16">
        <f t="shared" si="13"/>
        <v>7500</v>
      </c>
      <c r="P25" s="16">
        <f t="shared" si="13"/>
        <v>2000</v>
      </c>
      <c r="Q25" s="75">
        <f t="shared" si="7"/>
        <v>7500</v>
      </c>
      <c r="R25" s="83">
        <f t="shared" si="14"/>
        <v>15180</v>
      </c>
      <c r="S25" s="16">
        <f t="shared" si="4"/>
        <v>11459</v>
      </c>
      <c r="T25" s="16">
        <f t="shared" si="15"/>
        <v>7500</v>
      </c>
      <c r="U25" s="11">
        <f t="shared" si="16"/>
        <v>2000</v>
      </c>
      <c r="V25" s="75">
        <f t="shared" si="8"/>
        <v>7500</v>
      </c>
    </row>
    <row r="26" spans="1:22" ht="12.75">
      <c r="A26" s="10" t="s">
        <v>9</v>
      </c>
      <c r="B26" s="12">
        <f t="shared" si="9"/>
        <v>1150</v>
      </c>
      <c r="C26" s="12">
        <f>C27</f>
        <v>518</v>
      </c>
      <c r="D26" s="17">
        <f t="shared" si="17"/>
        <v>2.22007722007722</v>
      </c>
      <c r="E26" s="18">
        <f t="shared" si="18"/>
        <v>2.132046332046332</v>
      </c>
      <c r="F26" s="17">
        <f t="shared" si="10"/>
        <v>15</v>
      </c>
      <c r="G26" s="18">
        <f t="shared" si="22"/>
        <v>2.47007722007722</v>
      </c>
      <c r="H26" s="12">
        <v>3851</v>
      </c>
      <c r="I26" s="17">
        <f t="shared" si="1"/>
        <v>465.5724892536147</v>
      </c>
      <c r="J26" s="18">
        <f t="shared" si="21"/>
        <v>2.282046332046332</v>
      </c>
      <c r="K26" s="17">
        <f t="shared" si="11"/>
        <v>230</v>
      </c>
      <c r="L26" s="17">
        <f t="shared" si="2"/>
        <v>4081</v>
      </c>
      <c r="M26" s="22">
        <f t="shared" si="23"/>
        <v>13480</v>
      </c>
      <c r="N26" s="16">
        <f t="shared" si="3"/>
        <v>9629</v>
      </c>
      <c r="O26" s="16">
        <f t="shared" si="13"/>
        <v>7500</v>
      </c>
      <c r="P26" s="16">
        <f t="shared" si="13"/>
        <v>2000</v>
      </c>
      <c r="Q26" s="75">
        <f t="shared" si="7"/>
        <v>7500</v>
      </c>
      <c r="R26" s="83">
        <f t="shared" si="14"/>
        <v>15180</v>
      </c>
      <c r="S26" s="16">
        <f t="shared" si="4"/>
        <v>11329</v>
      </c>
      <c r="T26" s="16">
        <f t="shared" si="15"/>
        <v>7500</v>
      </c>
      <c r="U26" s="11">
        <f t="shared" si="16"/>
        <v>2000</v>
      </c>
      <c r="V26" s="75">
        <f t="shared" si="8"/>
        <v>7500</v>
      </c>
    </row>
    <row r="27" spans="1:22" ht="12.75">
      <c r="A27" s="10">
        <v>20500</v>
      </c>
      <c r="B27" s="12">
        <f t="shared" si="9"/>
        <v>1200</v>
      </c>
      <c r="C27" s="16">
        <v>518</v>
      </c>
      <c r="D27" s="17">
        <f t="shared" si="17"/>
        <v>2.3166023166023164</v>
      </c>
      <c r="E27" s="18">
        <f t="shared" si="18"/>
        <v>2.1899613899613897</v>
      </c>
      <c r="F27" s="17">
        <f t="shared" si="10"/>
        <v>15</v>
      </c>
      <c r="G27" s="18">
        <f t="shared" si="22"/>
        <v>2.5666023166023164</v>
      </c>
      <c r="H27" s="16">
        <v>3980</v>
      </c>
      <c r="I27" s="17">
        <f t="shared" si="1"/>
        <v>467.54418954494173</v>
      </c>
      <c r="J27" s="18">
        <f t="shared" si="21"/>
        <v>2.33996138996139</v>
      </c>
      <c r="K27" s="17">
        <f t="shared" si="11"/>
        <v>230</v>
      </c>
      <c r="L27" s="17">
        <f t="shared" si="2"/>
        <v>4210</v>
      </c>
      <c r="M27" s="22">
        <f t="shared" si="23"/>
        <v>13480</v>
      </c>
      <c r="N27" s="16">
        <f t="shared" si="3"/>
        <v>9500</v>
      </c>
      <c r="O27" s="16">
        <f t="shared" si="13"/>
        <v>7500</v>
      </c>
      <c r="P27" s="16">
        <f t="shared" si="13"/>
        <v>2000</v>
      </c>
      <c r="Q27" s="75">
        <f t="shared" si="7"/>
        <v>7500</v>
      </c>
      <c r="R27" s="83">
        <f t="shared" si="14"/>
        <v>15180</v>
      </c>
      <c r="S27" s="16">
        <f t="shared" si="4"/>
        <v>11200</v>
      </c>
      <c r="T27" s="16">
        <f t="shared" si="15"/>
        <v>7500</v>
      </c>
      <c r="U27" s="11">
        <f t="shared" si="16"/>
        <v>2000</v>
      </c>
      <c r="V27" s="75">
        <f t="shared" si="8"/>
        <v>7500</v>
      </c>
    </row>
    <row r="28" spans="1:22" ht="12.75">
      <c r="A28" s="10" t="s">
        <v>10</v>
      </c>
      <c r="B28" s="12">
        <f t="shared" si="9"/>
        <v>1250</v>
      </c>
      <c r="C28" s="12">
        <f>C29</f>
        <v>523</v>
      </c>
      <c r="D28" s="17">
        <f t="shared" si="17"/>
        <v>2.390057361376673</v>
      </c>
      <c r="E28" s="18">
        <f t="shared" si="18"/>
        <v>2.234034416826004</v>
      </c>
      <c r="F28" s="17">
        <f t="shared" si="10"/>
        <v>15</v>
      </c>
      <c r="G28" s="18">
        <f t="shared" si="22"/>
        <v>2.640057361376673</v>
      </c>
      <c r="H28" s="12">
        <v>4108</v>
      </c>
      <c r="I28" s="17">
        <f t="shared" si="1"/>
        <v>473.47456092703237</v>
      </c>
      <c r="J28" s="18">
        <f t="shared" si="21"/>
        <v>2.3840344168260037</v>
      </c>
      <c r="K28" s="17">
        <f t="shared" si="11"/>
        <v>230</v>
      </c>
      <c r="L28" s="17">
        <f t="shared" si="2"/>
        <v>4338</v>
      </c>
      <c r="M28" s="22">
        <f t="shared" si="23"/>
        <v>13480</v>
      </c>
      <c r="N28" s="16">
        <f t="shared" si="3"/>
        <v>9372</v>
      </c>
      <c r="O28" s="16">
        <f t="shared" si="13"/>
        <v>7500</v>
      </c>
      <c r="P28" s="16">
        <f t="shared" si="13"/>
        <v>2000</v>
      </c>
      <c r="Q28" s="102">
        <f t="shared" si="7"/>
        <v>7372</v>
      </c>
      <c r="R28" s="83">
        <f t="shared" si="14"/>
        <v>15180</v>
      </c>
      <c r="S28" s="16">
        <f t="shared" si="4"/>
        <v>11072</v>
      </c>
      <c r="T28" s="16">
        <f t="shared" si="15"/>
        <v>7500</v>
      </c>
      <c r="U28" s="11">
        <f t="shared" si="16"/>
        <v>2000</v>
      </c>
      <c r="V28" s="75">
        <f t="shared" si="8"/>
        <v>7500</v>
      </c>
    </row>
    <row r="29" spans="1:22" ht="12.75">
      <c r="A29" s="1">
        <f>80*4</f>
        <v>320</v>
      </c>
      <c r="B29" s="12">
        <f t="shared" si="9"/>
        <v>1300</v>
      </c>
      <c r="C29" s="16">
        <v>523</v>
      </c>
      <c r="D29" s="17">
        <f t="shared" si="17"/>
        <v>2.48565965583174</v>
      </c>
      <c r="E29" s="18">
        <f t="shared" si="18"/>
        <v>2.291395793499044</v>
      </c>
      <c r="F29" s="17">
        <f t="shared" si="10"/>
        <v>15</v>
      </c>
      <c r="G29" s="18">
        <f t="shared" si="22"/>
        <v>2.73565965583174</v>
      </c>
      <c r="H29" s="16">
        <v>4236</v>
      </c>
      <c r="I29" s="17">
        <f t="shared" si="1"/>
        <v>475.2053118993535</v>
      </c>
      <c r="J29" s="18">
        <f t="shared" si="21"/>
        <v>2.4413957934990442</v>
      </c>
      <c r="K29" s="17">
        <f t="shared" si="11"/>
        <v>230</v>
      </c>
      <c r="L29" s="17">
        <f t="shared" si="2"/>
        <v>4466</v>
      </c>
      <c r="M29" s="22">
        <f t="shared" si="23"/>
        <v>13480</v>
      </c>
      <c r="N29" s="16">
        <f t="shared" si="3"/>
        <v>9244</v>
      </c>
      <c r="O29" s="16">
        <f t="shared" si="13"/>
        <v>7500</v>
      </c>
      <c r="P29" s="16">
        <f t="shared" si="13"/>
        <v>2000</v>
      </c>
      <c r="Q29" s="102">
        <f t="shared" si="7"/>
        <v>7244</v>
      </c>
      <c r="R29" s="83">
        <f t="shared" si="14"/>
        <v>15180</v>
      </c>
      <c r="S29" s="16">
        <f t="shared" si="4"/>
        <v>10944</v>
      </c>
      <c r="T29" s="16">
        <f t="shared" si="15"/>
        <v>7500</v>
      </c>
      <c r="U29" s="11">
        <f t="shared" si="16"/>
        <v>2000</v>
      </c>
      <c r="V29" s="75">
        <f t="shared" si="8"/>
        <v>7500</v>
      </c>
    </row>
    <row r="30" spans="1:22" ht="12.75">
      <c r="A30" s="10" t="s">
        <v>11</v>
      </c>
      <c r="B30" s="12">
        <f t="shared" si="9"/>
        <v>1350</v>
      </c>
      <c r="C30" s="12">
        <f>C31</f>
        <v>528</v>
      </c>
      <c r="D30" s="17">
        <f t="shared" si="17"/>
        <v>2.5568181818181817</v>
      </c>
      <c r="E30" s="18">
        <f t="shared" si="18"/>
        <v>2.334090909090909</v>
      </c>
      <c r="F30" s="17">
        <f t="shared" si="10"/>
        <v>15</v>
      </c>
      <c r="G30" s="18">
        <f t="shared" si="22"/>
        <v>2.8068181818181817</v>
      </c>
      <c r="H30" s="12">
        <v>4363</v>
      </c>
      <c r="I30" s="17">
        <f t="shared" si="1"/>
        <v>480.97165991902835</v>
      </c>
      <c r="J30" s="18">
        <f t="shared" si="21"/>
        <v>2.484090909090909</v>
      </c>
      <c r="K30" s="17">
        <f t="shared" si="11"/>
        <v>230</v>
      </c>
      <c r="L30" s="17">
        <f t="shared" si="2"/>
        <v>4593</v>
      </c>
      <c r="M30" s="22">
        <f t="shared" si="23"/>
        <v>13480</v>
      </c>
      <c r="N30" s="16">
        <f t="shared" si="3"/>
        <v>9117</v>
      </c>
      <c r="O30" s="16">
        <f t="shared" si="13"/>
        <v>7500</v>
      </c>
      <c r="P30" s="16">
        <f t="shared" si="13"/>
        <v>2000</v>
      </c>
      <c r="Q30" s="102">
        <f t="shared" si="7"/>
        <v>7117</v>
      </c>
      <c r="R30" s="83">
        <f t="shared" si="14"/>
        <v>15180</v>
      </c>
      <c r="S30" s="16">
        <f t="shared" si="4"/>
        <v>10817</v>
      </c>
      <c r="T30" s="16">
        <f t="shared" si="15"/>
        <v>7500</v>
      </c>
      <c r="U30" s="11">
        <f t="shared" si="16"/>
        <v>2000</v>
      </c>
      <c r="V30" s="75">
        <f t="shared" si="8"/>
        <v>7500</v>
      </c>
    </row>
    <row r="31" spans="1:22" ht="12.75">
      <c r="A31" s="40">
        <v>500</v>
      </c>
      <c r="B31" s="12">
        <f t="shared" si="9"/>
        <v>1400</v>
      </c>
      <c r="C31" s="16">
        <v>528</v>
      </c>
      <c r="D31" s="17">
        <f t="shared" si="17"/>
        <v>2.6515151515151514</v>
      </c>
      <c r="E31" s="18">
        <f t="shared" si="18"/>
        <v>2.3909090909090907</v>
      </c>
      <c r="F31" s="17">
        <f t="shared" si="10"/>
        <v>15</v>
      </c>
      <c r="G31" s="18">
        <f t="shared" si="22"/>
        <v>2.9015151515151514</v>
      </c>
      <c r="H31" s="16">
        <v>4490</v>
      </c>
      <c r="I31" s="17">
        <f t="shared" si="1"/>
        <v>482.50652741514364</v>
      </c>
      <c r="J31" s="18">
        <f t="shared" si="21"/>
        <v>2.540909090909091</v>
      </c>
      <c r="K31" s="17">
        <f t="shared" si="11"/>
        <v>230</v>
      </c>
      <c r="L31" s="17">
        <f t="shared" si="2"/>
        <v>4720</v>
      </c>
      <c r="M31" s="22">
        <f t="shared" si="23"/>
        <v>13480</v>
      </c>
      <c r="N31" s="16">
        <f t="shared" si="3"/>
        <v>8990</v>
      </c>
      <c r="O31" s="16">
        <f t="shared" si="13"/>
        <v>7500</v>
      </c>
      <c r="P31" s="16">
        <f t="shared" si="13"/>
        <v>2000</v>
      </c>
      <c r="Q31" s="102">
        <f t="shared" si="7"/>
        <v>6990</v>
      </c>
      <c r="R31" s="83">
        <f t="shared" si="14"/>
        <v>15180</v>
      </c>
      <c r="S31" s="16">
        <f t="shared" si="4"/>
        <v>10690</v>
      </c>
      <c r="T31" s="16">
        <f t="shared" si="15"/>
        <v>7500</v>
      </c>
      <c r="U31" s="11">
        <f t="shared" si="16"/>
        <v>2000</v>
      </c>
      <c r="V31" s="75">
        <f t="shared" si="8"/>
        <v>7500</v>
      </c>
    </row>
    <row r="32" spans="1:22" ht="12.75">
      <c r="A32" s="81" t="s">
        <v>15</v>
      </c>
      <c r="B32" s="12">
        <f t="shared" si="9"/>
        <v>1450</v>
      </c>
      <c r="C32" s="12">
        <f>C33</f>
        <v>532</v>
      </c>
      <c r="D32" s="17">
        <f t="shared" si="17"/>
        <v>2.725563909774436</v>
      </c>
      <c r="E32" s="18">
        <f t="shared" si="18"/>
        <v>2.4353383458646616</v>
      </c>
      <c r="F32" s="17">
        <f t="shared" si="10"/>
        <v>15</v>
      </c>
      <c r="G32" s="18">
        <f t="shared" si="22"/>
        <v>2.975563909774436</v>
      </c>
      <c r="H32" s="12">
        <v>4616</v>
      </c>
      <c r="I32" s="17">
        <f t="shared" si="1"/>
        <v>487.3025900189514</v>
      </c>
      <c r="J32" s="18">
        <f t="shared" si="21"/>
        <v>2.5853383458646615</v>
      </c>
      <c r="K32" s="17">
        <f t="shared" si="11"/>
        <v>230</v>
      </c>
      <c r="L32" s="17">
        <f t="shared" si="2"/>
        <v>4846</v>
      </c>
      <c r="M32" s="22">
        <f t="shared" si="23"/>
        <v>13480</v>
      </c>
      <c r="N32" s="16">
        <f t="shared" si="3"/>
        <v>8864</v>
      </c>
      <c r="O32" s="16">
        <f t="shared" si="13"/>
        <v>7500</v>
      </c>
      <c r="P32" s="16">
        <f t="shared" si="13"/>
        <v>2000</v>
      </c>
      <c r="Q32" s="102">
        <f t="shared" si="7"/>
        <v>6864</v>
      </c>
      <c r="R32" s="83">
        <f t="shared" si="14"/>
        <v>15180</v>
      </c>
      <c r="S32" s="16">
        <f t="shared" si="4"/>
        <v>10564</v>
      </c>
      <c r="T32" s="16">
        <f t="shared" si="15"/>
        <v>7500</v>
      </c>
      <c r="U32" s="11">
        <f t="shared" si="16"/>
        <v>2000</v>
      </c>
      <c r="V32" s="75">
        <f t="shared" si="8"/>
        <v>7500</v>
      </c>
    </row>
    <row r="33" spans="1:22" ht="15">
      <c r="A33" s="10">
        <f>A25-A27-A29-A31</f>
        <v>15180</v>
      </c>
      <c r="B33" s="41">
        <f t="shared" si="9"/>
        <v>1500</v>
      </c>
      <c r="C33" s="42">
        <v>532</v>
      </c>
      <c r="D33" s="43">
        <f t="shared" si="17"/>
        <v>2.819548872180451</v>
      </c>
      <c r="E33" s="44">
        <f t="shared" si="18"/>
        <v>2.4917293233082707</v>
      </c>
      <c r="F33" s="17">
        <f t="shared" si="10"/>
        <v>15</v>
      </c>
      <c r="G33" s="44">
        <f>D33+F33/60</f>
        <v>3.069548872180451</v>
      </c>
      <c r="H33" s="42">
        <v>4741</v>
      </c>
      <c r="I33" s="80">
        <f t="shared" si="1"/>
        <v>488.6711573790569</v>
      </c>
      <c r="J33" s="44">
        <f>TRUNC(G33)+((G33)-TRUNC(G33))*60/100</f>
        <v>3.0417293233082705</v>
      </c>
      <c r="K33" s="17">
        <f t="shared" si="11"/>
        <v>230</v>
      </c>
      <c r="L33" s="80">
        <f t="shared" si="2"/>
        <v>4971</v>
      </c>
      <c r="M33" s="72">
        <f>M32</f>
        <v>13480</v>
      </c>
      <c r="N33" s="46">
        <f t="shared" si="3"/>
        <v>8739</v>
      </c>
      <c r="O33" s="16">
        <f t="shared" si="13"/>
        <v>7500</v>
      </c>
      <c r="P33" s="16">
        <f t="shared" si="13"/>
        <v>2000</v>
      </c>
      <c r="Q33" s="102">
        <f t="shared" si="7"/>
        <v>6739</v>
      </c>
      <c r="R33" s="83">
        <f t="shared" si="14"/>
        <v>15180</v>
      </c>
      <c r="S33" s="16">
        <f t="shared" si="4"/>
        <v>10439</v>
      </c>
      <c r="T33" s="16">
        <f t="shared" si="15"/>
        <v>7500</v>
      </c>
      <c r="U33" s="11">
        <f t="shared" si="16"/>
        <v>2000</v>
      </c>
      <c r="V33" s="75">
        <f t="shared" si="8"/>
        <v>7500</v>
      </c>
    </row>
    <row r="34" spans="1:22" ht="12.75">
      <c r="A34" s="10" t="s">
        <v>16</v>
      </c>
      <c r="B34" s="12">
        <f t="shared" si="9"/>
        <v>1550</v>
      </c>
      <c r="C34" s="12">
        <f>C35</f>
        <v>535</v>
      </c>
      <c r="D34" s="17">
        <f t="shared" si="17"/>
        <v>2.897196261682243</v>
      </c>
      <c r="E34" s="18">
        <f t="shared" si="18"/>
        <v>2.538317757009346</v>
      </c>
      <c r="F34" s="17">
        <f t="shared" si="10"/>
        <v>15</v>
      </c>
      <c r="G34" s="18">
        <f>D34+F34/60</f>
        <v>3.147196261682243</v>
      </c>
      <c r="H34" s="12">
        <v>4866</v>
      </c>
      <c r="I34" s="17">
        <f t="shared" si="1"/>
        <v>492.50185597624346</v>
      </c>
      <c r="J34" s="18">
        <f>TRUNC(G34)+((G34)-TRUNC(G34))*60/100</f>
        <v>3.088317757009346</v>
      </c>
      <c r="K34" s="17">
        <f t="shared" si="11"/>
        <v>230</v>
      </c>
      <c r="L34" s="17">
        <f t="shared" si="2"/>
        <v>5096</v>
      </c>
      <c r="M34" s="22">
        <f aca="true" t="shared" si="24" ref="M34:M42">M33</f>
        <v>13480</v>
      </c>
      <c r="N34" s="16">
        <f t="shared" si="3"/>
        <v>8614</v>
      </c>
      <c r="O34" s="16">
        <f t="shared" si="13"/>
        <v>7500</v>
      </c>
      <c r="P34" s="16">
        <f t="shared" si="13"/>
        <v>2000</v>
      </c>
      <c r="Q34" s="102">
        <f t="shared" si="7"/>
        <v>6614</v>
      </c>
      <c r="R34" s="83">
        <f t="shared" si="14"/>
        <v>15180</v>
      </c>
      <c r="S34" s="16">
        <f t="shared" si="4"/>
        <v>10314</v>
      </c>
      <c r="T34" s="16">
        <f t="shared" si="15"/>
        <v>7500</v>
      </c>
      <c r="U34" s="11">
        <f t="shared" si="16"/>
        <v>2000</v>
      </c>
      <c r="V34" s="75">
        <f t="shared" si="8"/>
        <v>7500</v>
      </c>
    </row>
    <row r="35" spans="1:22" ht="12.75">
      <c r="A35" s="10">
        <v>7500</v>
      </c>
      <c r="B35" s="12">
        <f t="shared" si="9"/>
        <v>1600</v>
      </c>
      <c r="C35" s="16">
        <v>535</v>
      </c>
      <c r="D35" s="17">
        <f t="shared" si="17"/>
        <v>2.9906542056074765</v>
      </c>
      <c r="E35" s="18">
        <f t="shared" si="18"/>
        <v>2.594392523364486</v>
      </c>
      <c r="F35" s="17">
        <f t="shared" si="10"/>
        <v>15</v>
      </c>
      <c r="G35" s="18">
        <f aca="true" t="shared" si="25" ref="G35:G52">D35+F35/60</f>
        <v>3.2406542056074765</v>
      </c>
      <c r="H35" s="16">
        <v>4990</v>
      </c>
      <c r="I35" s="17">
        <f t="shared" si="1"/>
        <v>493.72746935832737</v>
      </c>
      <c r="J35" s="18">
        <f aca="true" t="shared" si="26" ref="J35:J52">TRUNC(G35)+((G35)-TRUNC(G35))*60/100</f>
        <v>3.144392523364486</v>
      </c>
      <c r="K35" s="17">
        <f t="shared" si="11"/>
        <v>230</v>
      </c>
      <c r="L35" s="17">
        <f t="shared" si="2"/>
        <v>5220</v>
      </c>
      <c r="M35" s="22">
        <f t="shared" si="24"/>
        <v>13480</v>
      </c>
      <c r="N35" s="16">
        <f t="shared" si="3"/>
        <v>8490</v>
      </c>
      <c r="O35" s="16">
        <f t="shared" si="13"/>
        <v>7500</v>
      </c>
      <c r="P35" s="16">
        <f t="shared" si="13"/>
        <v>2000</v>
      </c>
      <c r="Q35" s="102">
        <f t="shared" si="7"/>
        <v>6490</v>
      </c>
      <c r="R35" s="83">
        <f t="shared" si="14"/>
        <v>15180</v>
      </c>
      <c r="S35" s="16">
        <f t="shared" si="4"/>
        <v>10190</v>
      </c>
      <c r="T35" s="16">
        <f t="shared" si="15"/>
        <v>7500</v>
      </c>
      <c r="U35" s="11">
        <f t="shared" si="16"/>
        <v>2000</v>
      </c>
      <c r="V35" s="75">
        <f t="shared" si="8"/>
        <v>7500</v>
      </c>
    </row>
    <row r="36" spans="1:22" ht="12.75">
      <c r="A36" s="101" t="s">
        <v>30</v>
      </c>
      <c r="B36" s="12">
        <f t="shared" si="9"/>
        <v>1650</v>
      </c>
      <c r="C36" s="12">
        <f>C37</f>
        <v>538</v>
      </c>
      <c r="D36" s="17">
        <f t="shared" si="17"/>
        <v>3.066914498141264</v>
      </c>
      <c r="E36" s="18">
        <f t="shared" si="18"/>
        <v>3.0401486988847584</v>
      </c>
      <c r="F36" s="17">
        <f t="shared" si="10"/>
        <v>15</v>
      </c>
      <c r="G36" s="18">
        <f t="shared" si="25"/>
        <v>3.316914498141264</v>
      </c>
      <c r="H36" s="12">
        <v>5115</v>
      </c>
      <c r="I36" s="17">
        <f t="shared" si="1"/>
        <v>497.4502661810031</v>
      </c>
      <c r="J36" s="18">
        <f t="shared" si="26"/>
        <v>3.1901486988847583</v>
      </c>
      <c r="K36" s="17">
        <f t="shared" si="11"/>
        <v>230</v>
      </c>
      <c r="L36" s="17">
        <f t="shared" si="2"/>
        <v>5345</v>
      </c>
      <c r="M36" s="22">
        <f t="shared" si="24"/>
        <v>13480</v>
      </c>
      <c r="N36" s="16">
        <f t="shared" si="3"/>
        <v>8365</v>
      </c>
      <c r="O36" s="16">
        <f t="shared" si="13"/>
        <v>7500</v>
      </c>
      <c r="P36" s="16">
        <f t="shared" si="13"/>
        <v>2000</v>
      </c>
      <c r="Q36" s="102">
        <f t="shared" si="7"/>
        <v>6365</v>
      </c>
      <c r="R36" s="83">
        <f t="shared" si="14"/>
        <v>15180</v>
      </c>
      <c r="S36" s="16">
        <f t="shared" si="4"/>
        <v>10065</v>
      </c>
      <c r="T36" s="16">
        <f t="shared" si="15"/>
        <v>7500</v>
      </c>
      <c r="U36" s="11">
        <f t="shared" si="16"/>
        <v>2000</v>
      </c>
      <c r="V36" s="75">
        <f t="shared" si="8"/>
        <v>7500</v>
      </c>
    </row>
    <row r="37" spans="1:22" ht="12.75">
      <c r="A37" s="101">
        <v>13000</v>
      </c>
      <c r="B37" s="12">
        <f t="shared" si="9"/>
        <v>1700</v>
      </c>
      <c r="C37" s="16">
        <v>538</v>
      </c>
      <c r="D37" s="17">
        <f t="shared" si="17"/>
        <v>3.159851301115242</v>
      </c>
      <c r="E37" s="18">
        <f t="shared" si="18"/>
        <v>3.0959107806691453</v>
      </c>
      <c r="F37" s="17">
        <f t="shared" si="10"/>
        <v>15</v>
      </c>
      <c r="G37" s="18">
        <f t="shared" si="25"/>
        <v>3.409851301115242</v>
      </c>
      <c r="H37" s="16">
        <v>5238</v>
      </c>
      <c r="I37" s="17">
        <f aca="true" t="shared" si="27" ref="I37:I68">B37/G37</f>
        <v>498.5554647042791</v>
      </c>
      <c r="J37" s="18">
        <f t="shared" si="26"/>
        <v>3.245910780669145</v>
      </c>
      <c r="K37" s="17">
        <f t="shared" si="11"/>
        <v>230</v>
      </c>
      <c r="L37" s="17">
        <f aca="true" t="shared" si="28" ref="L37:L68">K37+H37</f>
        <v>5468</v>
      </c>
      <c r="M37" s="22">
        <f t="shared" si="24"/>
        <v>13480</v>
      </c>
      <c r="N37" s="16">
        <f aca="true" t="shared" si="29" ref="N37:N68">M37-H37</f>
        <v>8242</v>
      </c>
      <c r="O37" s="16">
        <f t="shared" si="13"/>
        <v>7500</v>
      </c>
      <c r="P37" s="16">
        <f t="shared" si="13"/>
        <v>2000</v>
      </c>
      <c r="Q37" s="102">
        <f t="shared" si="7"/>
        <v>6242</v>
      </c>
      <c r="R37" s="83">
        <f t="shared" si="14"/>
        <v>15180</v>
      </c>
      <c r="S37" s="16">
        <f aca="true" t="shared" si="30" ref="S37:S68">R37-H37</f>
        <v>9942</v>
      </c>
      <c r="T37" s="16">
        <f t="shared" si="15"/>
        <v>7500</v>
      </c>
      <c r="U37" s="11">
        <f t="shared" si="16"/>
        <v>2000</v>
      </c>
      <c r="V37" s="75">
        <f t="shared" si="8"/>
        <v>7500</v>
      </c>
    </row>
    <row r="38" spans="1:22" ht="12.75">
      <c r="A38" s="1"/>
      <c r="B38" s="12">
        <f t="shared" si="9"/>
        <v>1750</v>
      </c>
      <c r="C38" s="12">
        <f>C39</f>
        <v>540</v>
      </c>
      <c r="D38" s="17">
        <f t="shared" si="17"/>
        <v>3.240740740740741</v>
      </c>
      <c r="E38" s="18">
        <f t="shared" si="18"/>
        <v>3.1444444444444444</v>
      </c>
      <c r="F38" s="17">
        <f t="shared" si="10"/>
        <v>15</v>
      </c>
      <c r="G38" s="18">
        <f t="shared" si="25"/>
        <v>3.490740740740741</v>
      </c>
      <c r="H38" s="12">
        <v>5361</v>
      </c>
      <c r="I38" s="17">
        <f t="shared" si="27"/>
        <v>501.32625994694956</v>
      </c>
      <c r="J38" s="18">
        <f t="shared" si="26"/>
        <v>3.2944444444444447</v>
      </c>
      <c r="K38" s="17">
        <f t="shared" si="11"/>
        <v>230</v>
      </c>
      <c r="L38" s="17">
        <f t="shared" si="28"/>
        <v>5591</v>
      </c>
      <c r="M38" s="22">
        <f t="shared" si="24"/>
        <v>13480</v>
      </c>
      <c r="N38" s="16">
        <f t="shared" si="29"/>
        <v>8119</v>
      </c>
      <c r="O38" s="16">
        <f t="shared" si="13"/>
        <v>7500</v>
      </c>
      <c r="P38" s="16">
        <f t="shared" si="13"/>
        <v>2000</v>
      </c>
      <c r="Q38" s="102">
        <f t="shared" si="7"/>
        <v>6119</v>
      </c>
      <c r="R38" s="83">
        <f t="shared" si="14"/>
        <v>15180</v>
      </c>
      <c r="S38" s="16">
        <f t="shared" si="30"/>
        <v>9819</v>
      </c>
      <c r="T38" s="16">
        <f t="shared" si="15"/>
        <v>7500</v>
      </c>
      <c r="U38" s="11">
        <f t="shared" si="16"/>
        <v>2000</v>
      </c>
      <c r="V38" s="75">
        <f t="shared" si="8"/>
        <v>7500</v>
      </c>
    </row>
    <row r="39" spans="1:22" ht="12.75">
      <c r="A39" s="1"/>
      <c r="B39" s="12">
        <f t="shared" si="9"/>
        <v>1800</v>
      </c>
      <c r="C39" s="16">
        <v>540</v>
      </c>
      <c r="D39" s="17">
        <f t="shared" si="17"/>
        <v>3.3333333333333335</v>
      </c>
      <c r="E39" s="18">
        <f t="shared" si="18"/>
        <v>3.2</v>
      </c>
      <c r="F39" s="17">
        <f t="shared" si="10"/>
        <v>15</v>
      </c>
      <c r="G39" s="18">
        <f t="shared" si="25"/>
        <v>3.5833333333333335</v>
      </c>
      <c r="H39" s="16">
        <v>5483</v>
      </c>
      <c r="I39" s="17">
        <f t="shared" si="27"/>
        <v>502.3255813953488</v>
      </c>
      <c r="J39" s="18">
        <f t="shared" si="26"/>
        <v>3.35</v>
      </c>
      <c r="K39" s="17">
        <f t="shared" si="11"/>
        <v>230</v>
      </c>
      <c r="L39" s="17">
        <f t="shared" si="28"/>
        <v>5713</v>
      </c>
      <c r="M39" s="22">
        <f t="shared" si="24"/>
        <v>13480</v>
      </c>
      <c r="N39" s="16">
        <f t="shared" si="29"/>
        <v>7997</v>
      </c>
      <c r="O39" s="16">
        <f t="shared" si="13"/>
        <v>7500</v>
      </c>
      <c r="P39" s="16">
        <f t="shared" si="13"/>
        <v>2000</v>
      </c>
      <c r="Q39" s="102">
        <f t="shared" si="7"/>
        <v>5997</v>
      </c>
      <c r="R39" s="83">
        <f t="shared" si="14"/>
        <v>15180</v>
      </c>
      <c r="S39" s="16">
        <f t="shared" si="30"/>
        <v>9697</v>
      </c>
      <c r="T39" s="16">
        <f t="shared" si="15"/>
        <v>7500</v>
      </c>
      <c r="U39" s="11">
        <f t="shared" si="16"/>
        <v>2000</v>
      </c>
      <c r="V39" s="75">
        <f t="shared" si="8"/>
        <v>7500</v>
      </c>
    </row>
    <row r="40" spans="1:22" ht="12.75">
      <c r="A40" s="1"/>
      <c r="B40" s="12">
        <f t="shared" si="9"/>
        <v>1850</v>
      </c>
      <c r="C40" s="12">
        <f>C41</f>
        <v>542</v>
      </c>
      <c r="D40" s="17">
        <f t="shared" si="17"/>
        <v>3.4132841328413286</v>
      </c>
      <c r="E40" s="18">
        <f t="shared" si="18"/>
        <v>3.2479704797047972</v>
      </c>
      <c r="F40" s="17">
        <f t="shared" si="10"/>
        <v>15</v>
      </c>
      <c r="G40" s="18">
        <f t="shared" si="25"/>
        <v>3.6632841328413286</v>
      </c>
      <c r="H40" s="12">
        <v>5605</v>
      </c>
      <c r="I40" s="17">
        <f t="shared" si="27"/>
        <v>505.01133215814656</v>
      </c>
      <c r="J40" s="18">
        <f t="shared" si="26"/>
        <v>3.397970479704797</v>
      </c>
      <c r="K40" s="17">
        <f t="shared" si="11"/>
        <v>230</v>
      </c>
      <c r="L40" s="17">
        <f t="shared" si="28"/>
        <v>5835</v>
      </c>
      <c r="M40" s="22">
        <f t="shared" si="24"/>
        <v>13480</v>
      </c>
      <c r="N40" s="16">
        <f t="shared" si="29"/>
        <v>7875</v>
      </c>
      <c r="O40" s="16">
        <f t="shared" si="13"/>
        <v>7500</v>
      </c>
      <c r="P40" s="16">
        <f t="shared" si="13"/>
        <v>2000</v>
      </c>
      <c r="Q40" s="102">
        <f t="shared" si="7"/>
        <v>5875</v>
      </c>
      <c r="R40" s="83">
        <f t="shared" si="14"/>
        <v>15180</v>
      </c>
      <c r="S40" s="16">
        <f t="shared" si="30"/>
        <v>9575</v>
      </c>
      <c r="T40" s="16">
        <f t="shared" si="15"/>
        <v>7500</v>
      </c>
      <c r="U40" s="11">
        <f t="shared" si="16"/>
        <v>2000</v>
      </c>
      <c r="V40" s="75">
        <f t="shared" si="8"/>
        <v>7500</v>
      </c>
    </row>
    <row r="41" spans="1:22" ht="12.75">
      <c r="A41" s="1"/>
      <c r="B41" s="12">
        <f t="shared" si="9"/>
        <v>1900</v>
      </c>
      <c r="C41" s="16">
        <v>542</v>
      </c>
      <c r="D41" s="17">
        <f t="shared" si="17"/>
        <v>3.5055350553505535</v>
      </c>
      <c r="E41" s="18">
        <f t="shared" si="18"/>
        <v>3.303321033210332</v>
      </c>
      <c r="F41" s="17">
        <f t="shared" si="10"/>
        <v>15</v>
      </c>
      <c r="G41" s="18">
        <f t="shared" si="25"/>
        <v>3.7555350553505535</v>
      </c>
      <c r="H41" s="16">
        <v>5726</v>
      </c>
      <c r="I41" s="17">
        <f t="shared" si="27"/>
        <v>505.91992139523455</v>
      </c>
      <c r="J41" s="18">
        <f t="shared" si="26"/>
        <v>3.453321033210332</v>
      </c>
      <c r="K41" s="17">
        <f t="shared" si="11"/>
        <v>230</v>
      </c>
      <c r="L41" s="17">
        <f t="shared" si="28"/>
        <v>5956</v>
      </c>
      <c r="M41" s="22">
        <f t="shared" si="24"/>
        <v>13480</v>
      </c>
      <c r="N41" s="16">
        <f t="shared" si="29"/>
        <v>7754</v>
      </c>
      <c r="O41" s="16">
        <f t="shared" si="13"/>
        <v>7500</v>
      </c>
      <c r="P41" s="16">
        <f t="shared" si="13"/>
        <v>2000</v>
      </c>
      <c r="Q41" s="102">
        <f t="shared" si="7"/>
        <v>5754</v>
      </c>
      <c r="R41" s="83">
        <f t="shared" si="14"/>
        <v>15180</v>
      </c>
      <c r="S41" s="16">
        <f t="shared" si="30"/>
        <v>9454</v>
      </c>
      <c r="T41" s="16">
        <f t="shared" si="15"/>
        <v>7500</v>
      </c>
      <c r="U41" s="11">
        <f t="shared" si="16"/>
        <v>2000</v>
      </c>
      <c r="V41" s="102">
        <f t="shared" si="8"/>
        <v>7454</v>
      </c>
    </row>
    <row r="42" spans="1:22" ht="12.75">
      <c r="A42" s="1"/>
      <c r="B42" s="12">
        <f t="shared" si="9"/>
        <v>1950</v>
      </c>
      <c r="C42" s="12">
        <f>C43</f>
        <v>544</v>
      </c>
      <c r="D42" s="17">
        <f t="shared" si="17"/>
        <v>3.5845588235294117</v>
      </c>
      <c r="E42" s="18">
        <f t="shared" si="18"/>
        <v>3.350735294117647</v>
      </c>
      <c r="F42" s="17">
        <f t="shared" si="10"/>
        <v>15</v>
      </c>
      <c r="G42" s="18">
        <f t="shared" si="25"/>
        <v>3.8345588235294117</v>
      </c>
      <c r="H42" s="12">
        <v>5846</v>
      </c>
      <c r="I42" s="17">
        <f t="shared" si="27"/>
        <v>508.5330776605945</v>
      </c>
      <c r="J42" s="18">
        <f t="shared" si="26"/>
        <v>3.5007352941176473</v>
      </c>
      <c r="K42" s="17">
        <f t="shared" si="11"/>
        <v>230</v>
      </c>
      <c r="L42" s="17">
        <f t="shared" si="28"/>
        <v>6076</v>
      </c>
      <c r="M42" s="22">
        <f t="shared" si="24"/>
        <v>13480</v>
      </c>
      <c r="N42" s="16">
        <f t="shared" si="29"/>
        <v>7634</v>
      </c>
      <c r="O42" s="16">
        <f t="shared" si="13"/>
        <v>7500</v>
      </c>
      <c r="P42" s="16">
        <f t="shared" si="13"/>
        <v>2000</v>
      </c>
      <c r="Q42" s="102">
        <f t="shared" si="7"/>
        <v>5634</v>
      </c>
      <c r="R42" s="83">
        <f t="shared" si="14"/>
        <v>15180</v>
      </c>
      <c r="S42" s="16">
        <f t="shared" si="30"/>
        <v>9334</v>
      </c>
      <c r="T42" s="16">
        <f t="shared" si="15"/>
        <v>7500</v>
      </c>
      <c r="U42" s="11">
        <f t="shared" si="16"/>
        <v>2000</v>
      </c>
      <c r="V42" s="102">
        <f t="shared" si="8"/>
        <v>7334</v>
      </c>
    </row>
    <row r="43" spans="1:22" ht="15">
      <c r="A43" s="73"/>
      <c r="B43" s="64">
        <f t="shared" si="9"/>
        <v>2000</v>
      </c>
      <c r="C43" s="65">
        <v>544</v>
      </c>
      <c r="D43" s="66">
        <f t="shared" si="17"/>
        <v>3.676470588235294</v>
      </c>
      <c r="E43" s="67">
        <f t="shared" si="18"/>
        <v>3.4058823529411764</v>
      </c>
      <c r="F43" s="17">
        <f t="shared" si="10"/>
        <v>15</v>
      </c>
      <c r="G43" s="67">
        <f t="shared" si="25"/>
        <v>3.926470588235294</v>
      </c>
      <c r="H43" s="65">
        <v>5966</v>
      </c>
      <c r="I43" s="79">
        <f t="shared" si="27"/>
        <v>509.36329588014985</v>
      </c>
      <c r="J43" s="67">
        <f t="shared" si="26"/>
        <v>3.5558823529411763</v>
      </c>
      <c r="K43" s="17">
        <f t="shared" si="11"/>
        <v>230</v>
      </c>
      <c r="L43" s="79">
        <f t="shared" si="28"/>
        <v>6196</v>
      </c>
      <c r="M43" s="68">
        <f>M42</f>
        <v>13480</v>
      </c>
      <c r="N43" s="65">
        <f t="shared" si="29"/>
        <v>7514</v>
      </c>
      <c r="O43" s="16">
        <f t="shared" si="13"/>
        <v>7500</v>
      </c>
      <c r="P43" s="16">
        <f t="shared" si="13"/>
        <v>2000</v>
      </c>
      <c r="Q43" s="102">
        <f t="shared" si="7"/>
        <v>5514</v>
      </c>
      <c r="R43" s="83">
        <f t="shared" si="14"/>
        <v>15180</v>
      </c>
      <c r="S43" s="16">
        <f t="shared" si="30"/>
        <v>9214</v>
      </c>
      <c r="T43" s="16">
        <f t="shared" si="15"/>
        <v>7500</v>
      </c>
      <c r="U43" s="11">
        <f t="shared" si="16"/>
        <v>2000</v>
      </c>
      <c r="V43" s="102">
        <f t="shared" si="8"/>
        <v>7214</v>
      </c>
    </row>
    <row r="44" spans="1:22" ht="12.75">
      <c r="A44" s="1"/>
      <c r="B44" s="12">
        <f t="shared" si="9"/>
        <v>2050</v>
      </c>
      <c r="C44" s="12">
        <f>C45</f>
        <v>546</v>
      </c>
      <c r="D44" s="17">
        <f t="shared" si="17"/>
        <v>3.7545787545787546</v>
      </c>
      <c r="E44" s="18">
        <f t="shared" si="18"/>
        <v>3.452747252747253</v>
      </c>
      <c r="F44" s="17">
        <f t="shared" si="10"/>
        <v>15</v>
      </c>
      <c r="G44" s="18">
        <f t="shared" si="25"/>
        <v>4.004578754578755</v>
      </c>
      <c r="H44" s="12">
        <v>6085</v>
      </c>
      <c r="I44" s="17">
        <f t="shared" si="27"/>
        <v>511.91401783672535</v>
      </c>
      <c r="J44" s="18">
        <f t="shared" si="26"/>
        <v>4.002747252747253</v>
      </c>
      <c r="K44" s="17">
        <f t="shared" si="11"/>
        <v>230</v>
      </c>
      <c r="L44" s="17">
        <f t="shared" si="28"/>
        <v>6315</v>
      </c>
      <c r="M44" s="22">
        <f aca="true" t="shared" si="31" ref="M44:M52">M43</f>
        <v>13480</v>
      </c>
      <c r="N44" s="16">
        <f t="shared" si="29"/>
        <v>7395</v>
      </c>
      <c r="O44" s="16">
        <f t="shared" si="13"/>
        <v>7500</v>
      </c>
      <c r="P44" s="16">
        <f t="shared" si="13"/>
        <v>2000</v>
      </c>
      <c r="Q44" s="102">
        <f t="shared" si="7"/>
        <v>5395</v>
      </c>
      <c r="R44" s="83">
        <f t="shared" si="14"/>
        <v>15180</v>
      </c>
      <c r="S44" s="16">
        <f t="shared" si="30"/>
        <v>9095</v>
      </c>
      <c r="T44" s="16">
        <f t="shared" si="15"/>
        <v>7500</v>
      </c>
      <c r="U44" s="11">
        <f t="shared" si="16"/>
        <v>2000</v>
      </c>
      <c r="V44" s="102">
        <f t="shared" si="8"/>
        <v>7095</v>
      </c>
    </row>
    <row r="45" spans="1:22" ht="12.75">
      <c r="A45" s="1"/>
      <c r="B45" s="12">
        <f t="shared" si="9"/>
        <v>2100</v>
      </c>
      <c r="C45" s="16">
        <v>546</v>
      </c>
      <c r="D45" s="17">
        <f t="shared" si="17"/>
        <v>3.8461538461538463</v>
      </c>
      <c r="E45" s="18">
        <f t="shared" si="18"/>
        <v>3.5076923076923077</v>
      </c>
      <c r="F45" s="17">
        <f t="shared" si="10"/>
        <v>15</v>
      </c>
      <c r="G45" s="18">
        <f t="shared" si="25"/>
        <v>4.096153846153847</v>
      </c>
      <c r="H45" s="16">
        <v>6204</v>
      </c>
      <c r="I45" s="17">
        <f t="shared" si="27"/>
        <v>512.676056338028</v>
      </c>
      <c r="J45" s="18">
        <f t="shared" si="26"/>
        <v>4.057692307692308</v>
      </c>
      <c r="K45" s="17">
        <f t="shared" si="11"/>
        <v>230</v>
      </c>
      <c r="L45" s="17">
        <f t="shared" si="28"/>
        <v>6434</v>
      </c>
      <c r="M45" s="22">
        <f t="shared" si="31"/>
        <v>13480</v>
      </c>
      <c r="N45" s="16">
        <f t="shared" si="29"/>
        <v>7276</v>
      </c>
      <c r="O45" s="16">
        <f t="shared" si="13"/>
        <v>7500</v>
      </c>
      <c r="P45" s="16">
        <f t="shared" si="13"/>
        <v>2000</v>
      </c>
      <c r="Q45" s="102">
        <f t="shared" si="7"/>
        <v>5276</v>
      </c>
      <c r="R45" s="83">
        <f t="shared" si="14"/>
        <v>15180</v>
      </c>
      <c r="S45" s="16">
        <f t="shared" si="30"/>
        <v>8976</v>
      </c>
      <c r="T45" s="16">
        <f t="shared" si="15"/>
        <v>7500</v>
      </c>
      <c r="U45" s="11">
        <f t="shared" si="16"/>
        <v>2000</v>
      </c>
      <c r="V45" s="102">
        <f t="shared" si="8"/>
        <v>6976</v>
      </c>
    </row>
    <row r="46" spans="1:22" ht="12.75">
      <c r="A46" s="1"/>
      <c r="B46" s="12">
        <f t="shared" si="9"/>
        <v>2150</v>
      </c>
      <c r="C46" s="12">
        <f>C47</f>
        <v>548</v>
      </c>
      <c r="D46" s="17">
        <f t="shared" si="17"/>
        <v>3.923357664233577</v>
      </c>
      <c r="E46" s="18">
        <f t="shared" si="18"/>
        <v>3.554014598540146</v>
      </c>
      <c r="F46" s="17">
        <f t="shared" si="10"/>
        <v>15</v>
      </c>
      <c r="G46" s="18">
        <f t="shared" si="25"/>
        <v>4.173357664233577</v>
      </c>
      <c r="H46" s="12">
        <v>6322</v>
      </c>
      <c r="I46" s="17">
        <f t="shared" si="27"/>
        <v>515.172715347617</v>
      </c>
      <c r="J46" s="18">
        <f t="shared" si="26"/>
        <v>4.104014598540146</v>
      </c>
      <c r="K46" s="17">
        <f t="shared" si="11"/>
        <v>230</v>
      </c>
      <c r="L46" s="17">
        <f t="shared" si="28"/>
        <v>6552</v>
      </c>
      <c r="M46" s="22">
        <f t="shared" si="31"/>
        <v>13480</v>
      </c>
      <c r="N46" s="16">
        <f t="shared" si="29"/>
        <v>7158</v>
      </c>
      <c r="O46" s="16">
        <f t="shared" si="13"/>
        <v>7500</v>
      </c>
      <c r="P46" s="16">
        <f t="shared" si="13"/>
        <v>2000</v>
      </c>
      <c r="Q46" s="102">
        <f t="shared" si="7"/>
        <v>5158</v>
      </c>
      <c r="R46" s="83">
        <f t="shared" si="14"/>
        <v>15180</v>
      </c>
      <c r="S46" s="16">
        <f t="shared" si="30"/>
        <v>8858</v>
      </c>
      <c r="T46" s="16">
        <f t="shared" si="15"/>
        <v>7500</v>
      </c>
      <c r="U46" s="11">
        <f t="shared" si="16"/>
        <v>2000</v>
      </c>
      <c r="V46" s="102">
        <f t="shared" si="8"/>
        <v>6858</v>
      </c>
    </row>
    <row r="47" spans="1:22" ht="12.75">
      <c r="A47" s="1"/>
      <c r="B47" s="12">
        <f t="shared" si="9"/>
        <v>2200</v>
      </c>
      <c r="C47" s="16">
        <v>548</v>
      </c>
      <c r="D47" s="17">
        <f t="shared" si="17"/>
        <v>4.014598540145985</v>
      </c>
      <c r="E47" s="18">
        <f t="shared" si="18"/>
        <v>4.008759124087591</v>
      </c>
      <c r="F47" s="17">
        <f t="shared" si="10"/>
        <v>15</v>
      </c>
      <c r="G47" s="18">
        <f t="shared" si="25"/>
        <v>4.264598540145985</v>
      </c>
      <c r="H47" s="16">
        <v>6557</v>
      </c>
      <c r="I47" s="17">
        <f t="shared" si="27"/>
        <v>515.875053487377</v>
      </c>
      <c r="J47" s="18">
        <f t="shared" si="26"/>
        <v>4.158759124087591</v>
      </c>
      <c r="K47" s="17">
        <f t="shared" si="11"/>
        <v>230</v>
      </c>
      <c r="L47" s="17">
        <f t="shared" si="28"/>
        <v>6787</v>
      </c>
      <c r="M47" s="22">
        <f t="shared" si="31"/>
        <v>13480</v>
      </c>
      <c r="N47" s="16">
        <f t="shared" si="29"/>
        <v>6923</v>
      </c>
      <c r="O47" s="16">
        <f t="shared" si="13"/>
        <v>7500</v>
      </c>
      <c r="P47" s="16">
        <f t="shared" si="13"/>
        <v>2000</v>
      </c>
      <c r="Q47" s="102">
        <f t="shared" si="7"/>
        <v>4923</v>
      </c>
      <c r="R47" s="83">
        <f t="shared" si="14"/>
        <v>15180</v>
      </c>
      <c r="S47" s="16">
        <f t="shared" si="30"/>
        <v>8623</v>
      </c>
      <c r="T47" s="16">
        <f t="shared" si="15"/>
        <v>7500</v>
      </c>
      <c r="U47" s="11">
        <f t="shared" si="16"/>
        <v>2000</v>
      </c>
      <c r="V47" s="102">
        <f t="shared" si="8"/>
        <v>6623</v>
      </c>
    </row>
    <row r="48" spans="1:22" ht="12.75">
      <c r="A48" s="1"/>
      <c r="B48" s="12">
        <f t="shared" si="9"/>
        <v>2250</v>
      </c>
      <c r="C48" s="12">
        <f>C49</f>
        <v>550</v>
      </c>
      <c r="D48" s="17">
        <f t="shared" si="17"/>
        <v>4.090909090909091</v>
      </c>
      <c r="E48" s="18">
        <f t="shared" si="18"/>
        <v>4.054545454545455</v>
      </c>
      <c r="F48" s="17">
        <f t="shared" si="10"/>
        <v>15</v>
      </c>
      <c r="G48" s="18">
        <f t="shared" si="25"/>
        <v>4.340909090909091</v>
      </c>
      <c r="H48" s="12">
        <v>6674</v>
      </c>
      <c r="I48" s="17">
        <f t="shared" si="27"/>
        <v>518.3246073298429</v>
      </c>
      <c r="J48" s="18">
        <f t="shared" si="26"/>
        <v>4.204545454545454</v>
      </c>
      <c r="K48" s="17">
        <f t="shared" si="11"/>
        <v>230</v>
      </c>
      <c r="L48" s="17">
        <f t="shared" si="28"/>
        <v>6904</v>
      </c>
      <c r="M48" s="22">
        <f t="shared" si="31"/>
        <v>13480</v>
      </c>
      <c r="N48" s="16">
        <f t="shared" si="29"/>
        <v>6806</v>
      </c>
      <c r="O48" s="16">
        <f t="shared" si="13"/>
        <v>7500</v>
      </c>
      <c r="P48" s="16">
        <f t="shared" si="13"/>
        <v>2000</v>
      </c>
      <c r="Q48" s="102">
        <f t="shared" si="7"/>
        <v>4806</v>
      </c>
      <c r="R48" s="83">
        <f t="shared" si="14"/>
        <v>15180</v>
      </c>
      <c r="S48" s="16">
        <f t="shared" si="30"/>
        <v>8506</v>
      </c>
      <c r="T48" s="16">
        <f t="shared" si="15"/>
        <v>7500</v>
      </c>
      <c r="U48" s="11">
        <f t="shared" si="16"/>
        <v>2000</v>
      </c>
      <c r="V48" s="102">
        <f t="shared" si="8"/>
        <v>6506</v>
      </c>
    </row>
    <row r="49" spans="1:22" ht="12.75">
      <c r="A49" s="1"/>
      <c r="B49" s="12">
        <f t="shared" si="9"/>
        <v>2300</v>
      </c>
      <c r="C49" s="16">
        <v>550</v>
      </c>
      <c r="D49" s="17">
        <f t="shared" si="17"/>
        <v>4.181818181818182</v>
      </c>
      <c r="E49" s="18">
        <f t="shared" si="18"/>
        <v>4.109090909090909</v>
      </c>
      <c r="F49" s="17">
        <f t="shared" si="10"/>
        <v>15</v>
      </c>
      <c r="G49" s="18">
        <f t="shared" si="25"/>
        <v>4.431818181818182</v>
      </c>
      <c r="H49" s="16">
        <v>6790</v>
      </c>
      <c r="I49" s="17">
        <f t="shared" si="27"/>
        <v>518.974358974359</v>
      </c>
      <c r="J49" s="18">
        <f t="shared" si="26"/>
        <v>4.259090909090909</v>
      </c>
      <c r="K49" s="17">
        <f t="shared" si="11"/>
        <v>230</v>
      </c>
      <c r="L49" s="17">
        <f t="shared" si="28"/>
        <v>7020</v>
      </c>
      <c r="M49" s="22">
        <f t="shared" si="31"/>
        <v>13480</v>
      </c>
      <c r="N49" s="16">
        <f t="shared" si="29"/>
        <v>6690</v>
      </c>
      <c r="O49" s="16">
        <f t="shared" si="13"/>
        <v>7500</v>
      </c>
      <c r="P49" s="16">
        <f t="shared" si="13"/>
        <v>2000</v>
      </c>
      <c r="Q49" s="102">
        <f t="shared" si="7"/>
        <v>4690</v>
      </c>
      <c r="R49" s="83">
        <f t="shared" si="14"/>
        <v>15180</v>
      </c>
      <c r="S49" s="16">
        <f t="shared" si="30"/>
        <v>8390</v>
      </c>
      <c r="T49" s="16">
        <f t="shared" si="15"/>
        <v>7500</v>
      </c>
      <c r="U49" s="11">
        <f t="shared" si="16"/>
        <v>2000</v>
      </c>
      <c r="V49" s="102">
        <f t="shared" si="8"/>
        <v>6390</v>
      </c>
    </row>
    <row r="50" spans="1:22" ht="12.75">
      <c r="A50" s="1"/>
      <c r="B50" s="12">
        <f t="shared" si="9"/>
        <v>2350</v>
      </c>
      <c r="C50" s="12">
        <f>C51</f>
        <v>551</v>
      </c>
      <c r="D50" s="17">
        <f t="shared" si="17"/>
        <v>4.26497277676951</v>
      </c>
      <c r="E50" s="18">
        <f t="shared" si="18"/>
        <v>4.158983666061706</v>
      </c>
      <c r="F50" s="17">
        <f t="shared" si="10"/>
        <v>15</v>
      </c>
      <c r="G50" s="18">
        <f t="shared" si="25"/>
        <v>4.51497277676951</v>
      </c>
      <c r="H50" s="12">
        <v>6905</v>
      </c>
      <c r="I50" s="17">
        <f t="shared" si="27"/>
        <v>520.4904029745754</v>
      </c>
      <c r="J50" s="18">
        <f t="shared" si="26"/>
        <v>4.308983666061706</v>
      </c>
      <c r="K50" s="17">
        <f t="shared" si="11"/>
        <v>230</v>
      </c>
      <c r="L50" s="17">
        <f t="shared" si="28"/>
        <v>7135</v>
      </c>
      <c r="M50" s="22">
        <f t="shared" si="31"/>
        <v>13480</v>
      </c>
      <c r="N50" s="16">
        <f t="shared" si="29"/>
        <v>6575</v>
      </c>
      <c r="O50" s="16">
        <f t="shared" si="13"/>
        <v>7500</v>
      </c>
      <c r="P50" s="16">
        <f t="shared" si="13"/>
        <v>2000</v>
      </c>
      <c r="Q50" s="74">
        <f t="shared" si="7"/>
        <v>4575</v>
      </c>
      <c r="R50" s="83">
        <f t="shared" si="14"/>
        <v>15180</v>
      </c>
      <c r="S50" s="16">
        <f t="shared" si="30"/>
        <v>8275</v>
      </c>
      <c r="T50" s="16">
        <f t="shared" si="15"/>
        <v>7500</v>
      </c>
      <c r="U50" s="11">
        <f t="shared" si="16"/>
        <v>2000</v>
      </c>
      <c r="V50" s="102">
        <f t="shared" si="8"/>
        <v>6275</v>
      </c>
    </row>
    <row r="51" spans="1:22" ht="12.75">
      <c r="A51" s="1"/>
      <c r="B51" s="12">
        <f t="shared" si="9"/>
        <v>2400</v>
      </c>
      <c r="C51" s="16">
        <v>551</v>
      </c>
      <c r="D51" s="17">
        <f t="shared" si="17"/>
        <v>4.3557168784029034</v>
      </c>
      <c r="E51" s="18">
        <f t="shared" si="18"/>
        <v>4.213430127041742</v>
      </c>
      <c r="F51" s="17">
        <f t="shared" si="10"/>
        <v>15</v>
      </c>
      <c r="G51" s="18">
        <f t="shared" si="25"/>
        <v>4.6057168784029034</v>
      </c>
      <c r="H51" s="16">
        <v>7020</v>
      </c>
      <c r="I51" s="17">
        <f t="shared" si="27"/>
        <v>521.0915180770368</v>
      </c>
      <c r="J51" s="18">
        <f t="shared" si="26"/>
        <v>4.363430127041742</v>
      </c>
      <c r="K51" s="17">
        <f t="shared" si="11"/>
        <v>230</v>
      </c>
      <c r="L51" s="17">
        <f t="shared" si="28"/>
        <v>7250</v>
      </c>
      <c r="M51" s="22">
        <f t="shared" si="31"/>
        <v>13480</v>
      </c>
      <c r="N51" s="16">
        <f t="shared" si="29"/>
        <v>6460</v>
      </c>
      <c r="O51" s="16">
        <f t="shared" si="13"/>
        <v>7500</v>
      </c>
      <c r="P51" s="16">
        <f t="shared" si="13"/>
        <v>2000</v>
      </c>
      <c r="Q51" s="74">
        <f t="shared" si="7"/>
        <v>4460</v>
      </c>
      <c r="R51" s="83">
        <f t="shared" si="14"/>
        <v>15180</v>
      </c>
      <c r="S51" s="16">
        <f t="shared" si="30"/>
        <v>8160</v>
      </c>
      <c r="T51" s="16">
        <f t="shared" si="15"/>
        <v>7500</v>
      </c>
      <c r="U51" s="11">
        <f t="shared" si="16"/>
        <v>2000</v>
      </c>
      <c r="V51" s="102">
        <f t="shared" si="8"/>
        <v>6160</v>
      </c>
    </row>
    <row r="52" spans="1:22" ht="12.75">
      <c r="A52" s="1"/>
      <c r="B52" s="12">
        <f t="shared" si="9"/>
        <v>2450</v>
      </c>
      <c r="C52" s="12">
        <f>C53</f>
        <v>552</v>
      </c>
      <c r="D52" s="17">
        <f t="shared" si="17"/>
        <v>4.438405797101449</v>
      </c>
      <c r="E52" s="18">
        <f t="shared" si="18"/>
        <v>4.26304347826087</v>
      </c>
      <c r="F52" s="17">
        <f t="shared" si="10"/>
        <v>15</v>
      </c>
      <c r="G52" s="18">
        <f t="shared" si="25"/>
        <v>4.688405797101449</v>
      </c>
      <c r="H52" s="12">
        <v>7134</v>
      </c>
      <c r="I52" s="17">
        <f t="shared" si="27"/>
        <v>522.5656877897991</v>
      </c>
      <c r="J52" s="18">
        <f t="shared" si="26"/>
        <v>4.413043478260869</v>
      </c>
      <c r="K52" s="17">
        <f t="shared" si="11"/>
        <v>230</v>
      </c>
      <c r="L52" s="17">
        <f t="shared" si="28"/>
        <v>7364</v>
      </c>
      <c r="M52" s="22">
        <f t="shared" si="31"/>
        <v>13480</v>
      </c>
      <c r="N52" s="16">
        <f t="shared" si="29"/>
        <v>6346</v>
      </c>
      <c r="O52" s="16">
        <f t="shared" si="13"/>
        <v>7500</v>
      </c>
      <c r="P52" s="16">
        <f t="shared" si="13"/>
        <v>2000</v>
      </c>
      <c r="Q52" s="74">
        <f t="shared" si="7"/>
        <v>4346</v>
      </c>
      <c r="R52" s="83">
        <f t="shared" si="14"/>
        <v>15180</v>
      </c>
      <c r="S52" s="16">
        <f t="shared" si="30"/>
        <v>8046</v>
      </c>
      <c r="T52" s="16">
        <f t="shared" si="15"/>
        <v>7500</v>
      </c>
      <c r="U52" s="11">
        <f t="shared" si="16"/>
        <v>2000</v>
      </c>
      <c r="V52" s="102">
        <f t="shared" si="8"/>
        <v>6046</v>
      </c>
    </row>
    <row r="53" spans="1:22" ht="15">
      <c r="A53" s="71"/>
      <c r="B53" s="41">
        <f t="shared" si="9"/>
        <v>2500</v>
      </c>
      <c r="C53" s="42">
        <v>552</v>
      </c>
      <c r="D53" s="43">
        <f t="shared" si="17"/>
        <v>4.528985507246377</v>
      </c>
      <c r="E53" s="44">
        <f t="shared" si="18"/>
        <v>4.317391304347826</v>
      </c>
      <c r="F53" s="17">
        <f t="shared" si="10"/>
        <v>15</v>
      </c>
      <c r="G53" s="44">
        <f>D53+F53/60</f>
        <v>4.778985507246377</v>
      </c>
      <c r="H53" s="42">
        <v>7248</v>
      </c>
      <c r="I53" s="80">
        <f t="shared" si="27"/>
        <v>523.1235784685367</v>
      </c>
      <c r="J53" s="44">
        <f>TRUNC(G53)+((G53)-TRUNC(G53))*60/100</f>
        <v>4.467391304347826</v>
      </c>
      <c r="K53" s="17">
        <f t="shared" si="11"/>
        <v>230</v>
      </c>
      <c r="L53" s="80">
        <f t="shared" si="28"/>
        <v>7478</v>
      </c>
      <c r="M53" s="72">
        <f>M52</f>
        <v>13480</v>
      </c>
      <c r="N53" s="46">
        <f t="shared" si="29"/>
        <v>6232</v>
      </c>
      <c r="O53" s="16">
        <f t="shared" si="13"/>
        <v>7500</v>
      </c>
      <c r="P53" s="16">
        <f t="shared" si="13"/>
        <v>2000</v>
      </c>
      <c r="Q53" s="74">
        <f t="shared" si="7"/>
        <v>4232</v>
      </c>
      <c r="R53" s="83">
        <f t="shared" si="14"/>
        <v>15180</v>
      </c>
      <c r="S53" s="16">
        <f t="shared" si="30"/>
        <v>7932</v>
      </c>
      <c r="T53" s="16">
        <f t="shared" si="15"/>
        <v>7500</v>
      </c>
      <c r="U53" s="11">
        <f t="shared" si="16"/>
        <v>2000</v>
      </c>
      <c r="V53" s="102">
        <f t="shared" si="8"/>
        <v>5932</v>
      </c>
    </row>
    <row r="54" spans="1:22" ht="12.75">
      <c r="A54" s="1"/>
      <c r="B54" s="12">
        <f t="shared" si="9"/>
        <v>2550</v>
      </c>
      <c r="C54" s="12">
        <f>C55</f>
        <v>553</v>
      </c>
      <c r="D54" s="17">
        <f t="shared" si="17"/>
        <v>4.61121157323689</v>
      </c>
      <c r="E54" s="18">
        <f t="shared" si="18"/>
        <v>4.366726943942134</v>
      </c>
      <c r="F54" s="17">
        <f t="shared" si="10"/>
        <v>15</v>
      </c>
      <c r="G54" s="18">
        <f>D54+F54/60</f>
        <v>4.86121157323689</v>
      </c>
      <c r="H54" s="12">
        <v>7361</v>
      </c>
      <c r="I54" s="17">
        <f t="shared" si="27"/>
        <v>524.5605877429555</v>
      </c>
      <c r="J54" s="18">
        <f>TRUNC(G54)+((G54)-TRUNC(G54))*60/100</f>
        <v>4.516726943942134</v>
      </c>
      <c r="K54" s="17">
        <f t="shared" si="11"/>
        <v>230</v>
      </c>
      <c r="L54" s="17">
        <f t="shared" si="28"/>
        <v>7591</v>
      </c>
      <c r="M54" s="22">
        <f aca="true" t="shared" si="32" ref="M54:M62">M53</f>
        <v>13480</v>
      </c>
      <c r="N54" s="16">
        <f t="shared" si="29"/>
        <v>6119</v>
      </c>
      <c r="O54" s="16">
        <f t="shared" si="13"/>
        <v>7500</v>
      </c>
      <c r="P54" s="16">
        <f t="shared" si="13"/>
        <v>2000</v>
      </c>
      <c r="Q54" s="74">
        <f t="shared" si="7"/>
        <v>4119</v>
      </c>
      <c r="R54" s="83">
        <f t="shared" si="14"/>
        <v>15180</v>
      </c>
      <c r="S54" s="16">
        <f t="shared" si="30"/>
        <v>7819</v>
      </c>
      <c r="T54" s="16">
        <f t="shared" si="15"/>
        <v>7500</v>
      </c>
      <c r="U54" s="11">
        <f t="shared" si="16"/>
        <v>2000</v>
      </c>
      <c r="V54" s="102">
        <f t="shared" si="8"/>
        <v>5819</v>
      </c>
    </row>
    <row r="55" spans="1:22" ht="12.75">
      <c r="A55" s="1"/>
      <c r="B55" s="12">
        <f t="shared" si="9"/>
        <v>2600</v>
      </c>
      <c r="C55" s="16">
        <v>553</v>
      </c>
      <c r="D55" s="17">
        <f t="shared" si="17"/>
        <v>4.701627486437613</v>
      </c>
      <c r="E55" s="18">
        <f t="shared" si="18"/>
        <v>4.420976491862568</v>
      </c>
      <c r="F55" s="17">
        <f t="shared" si="10"/>
        <v>15</v>
      </c>
      <c r="G55" s="18">
        <f aca="true" t="shared" si="33" ref="G55:G72">D55+F55/60</f>
        <v>4.951627486437613</v>
      </c>
      <c r="H55" s="16">
        <v>7473</v>
      </c>
      <c r="I55" s="17">
        <f t="shared" si="27"/>
        <v>525.0798867890076</v>
      </c>
      <c r="J55" s="18">
        <f aca="true" t="shared" si="34" ref="J55:J72">TRUNC(G55)+((G55)-TRUNC(G55))*60/100</f>
        <v>4.570976491862568</v>
      </c>
      <c r="K55" s="17">
        <f t="shared" si="11"/>
        <v>230</v>
      </c>
      <c r="L55" s="17">
        <f t="shared" si="28"/>
        <v>7703</v>
      </c>
      <c r="M55" s="22">
        <f t="shared" si="32"/>
        <v>13480</v>
      </c>
      <c r="N55" s="16">
        <f t="shared" si="29"/>
        <v>6007</v>
      </c>
      <c r="O55" s="16">
        <f t="shared" si="13"/>
        <v>7500</v>
      </c>
      <c r="P55" s="16">
        <f t="shared" si="13"/>
        <v>2000</v>
      </c>
      <c r="Q55" s="74">
        <f t="shared" si="7"/>
        <v>4007</v>
      </c>
      <c r="R55" s="83">
        <f t="shared" si="14"/>
        <v>15180</v>
      </c>
      <c r="S55" s="16">
        <f t="shared" si="30"/>
        <v>7707</v>
      </c>
      <c r="T55" s="16">
        <f t="shared" si="15"/>
        <v>7500</v>
      </c>
      <c r="U55" s="11">
        <f t="shared" si="16"/>
        <v>2000</v>
      </c>
      <c r="V55" s="102">
        <f t="shared" si="8"/>
        <v>5707</v>
      </c>
    </row>
    <row r="56" spans="1:22" ht="12.75">
      <c r="A56" s="1"/>
      <c r="B56" s="12">
        <f t="shared" si="9"/>
        <v>2650</v>
      </c>
      <c r="C56" s="12">
        <f>C57</f>
        <v>554</v>
      </c>
      <c r="D56" s="17">
        <f t="shared" si="17"/>
        <v>4.783393501805054</v>
      </c>
      <c r="E56" s="18">
        <f t="shared" si="18"/>
        <v>4.470036101083032</v>
      </c>
      <c r="F56" s="17">
        <f t="shared" si="10"/>
        <v>15</v>
      </c>
      <c r="G56" s="18">
        <f t="shared" si="33"/>
        <v>5.033393501805054</v>
      </c>
      <c r="H56" s="12">
        <v>7585</v>
      </c>
      <c r="I56" s="17">
        <f t="shared" si="27"/>
        <v>526.4837726376188</v>
      </c>
      <c r="J56" s="18">
        <f t="shared" si="34"/>
        <v>5.020036101083032</v>
      </c>
      <c r="K56" s="17">
        <f t="shared" si="11"/>
        <v>230</v>
      </c>
      <c r="L56" s="17">
        <f t="shared" si="28"/>
        <v>7815</v>
      </c>
      <c r="M56" s="22">
        <f t="shared" si="32"/>
        <v>13480</v>
      </c>
      <c r="N56" s="16">
        <f t="shared" si="29"/>
        <v>5895</v>
      </c>
      <c r="O56" s="16">
        <f t="shared" si="13"/>
        <v>7500</v>
      </c>
      <c r="P56" s="16">
        <f t="shared" si="13"/>
        <v>2000</v>
      </c>
      <c r="Q56" s="12">
        <f t="shared" si="7"/>
        <v>3895</v>
      </c>
      <c r="R56" s="83">
        <f t="shared" si="14"/>
        <v>15180</v>
      </c>
      <c r="S56" s="16">
        <f t="shared" si="30"/>
        <v>7595</v>
      </c>
      <c r="T56" s="16">
        <f t="shared" si="15"/>
        <v>7500</v>
      </c>
      <c r="U56" s="11">
        <f t="shared" si="16"/>
        <v>2000</v>
      </c>
      <c r="V56" s="102">
        <f t="shared" si="8"/>
        <v>5595</v>
      </c>
    </row>
    <row r="57" spans="1:22" ht="12.75">
      <c r="A57" s="1"/>
      <c r="B57" s="12">
        <f t="shared" si="9"/>
        <v>2700</v>
      </c>
      <c r="C57" s="16">
        <v>554</v>
      </c>
      <c r="D57" s="17">
        <f t="shared" si="17"/>
        <v>4.873646209386282</v>
      </c>
      <c r="E57" s="18">
        <f t="shared" si="18"/>
        <v>4.524187725631769</v>
      </c>
      <c r="F57" s="17">
        <f t="shared" si="10"/>
        <v>15</v>
      </c>
      <c r="G57" s="18">
        <f t="shared" si="33"/>
        <v>5.123646209386282</v>
      </c>
      <c r="H57" s="16">
        <v>7697</v>
      </c>
      <c r="I57" s="17">
        <f t="shared" si="27"/>
        <v>526.9684692619342</v>
      </c>
      <c r="J57" s="18">
        <f t="shared" si="34"/>
        <v>5.074187725631769</v>
      </c>
      <c r="K57" s="17">
        <f t="shared" si="11"/>
        <v>230</v>
      </c>
      <c r="L57" s="17">
        <f t="shared" si="28"/>
        <v>7927</v>
      </c>
      <c r="M57" s="22">
        <f t="shared" si="32"/>
        <v>13480</v>
      </c>
      <c r="N57" s="16">
        <f t="shared" si="29"/>
        <v>5783</v>
      </c>
      <c r="O57" s="16">
        <f t="shared" si="13"/>
        <v>7500</v>
      </c>
      <c r="P57" s="16">
        <f t="shared" si="13"/>
        <v>2000</v>
      </c>
      <c r="Q57" s="12">
        <f t="shared" si="7"/>
        <v>3783</v>
      </c>
      <c r="R57" s="83">
        <f t="shared" si="14"/>
        <v>15180</v>
      </c>
      <c r="S57" s="16">
        <f t="shared" si="30"/>
        <v>7483</v>
      </c>
      <c r="T57" s="16">
        <f t="shared" si="15"/>
        <v>7500</v>
      </c>
      <c r="U57" s="11">
        <f t="shared" si="16"/>
        <v>2000</v>
      </c>
      <c r="V57" s="102">
        <f t="shared" si="8"/>
        <v>5483</v>
      </c>
    </row>
    <row r="58" spans="1:22" ht="12.75">
      <c r="A58" s="1"/>
      <c r="B58" s="12">
        <f t="shared" si="9"/>
        <v>2750</v>
      </c>
      <c r="C58" s="12">
        <f>C59</f>
        <v>555</v>
      </c>
      <c r="D58" s="17">
        <f t="shared" si="17"/>
        <v>4.954954954954955</v>
      </c>
      <c r="E58" s="18">
        <f t="shared" si="18"/>
        <v>4.572972972972973</v>
      </c>
      <c r="F58" s="17">
        <f t="shared" si="10"/>
        <v>15</v>
      </c>
      <c r="G58" s="18">
        <f t="shared" si="33"/>
        <v>5.204954954954955</v>
      </c>
      <c r="H58" s="12">
        <v>7808</v>
      </c>
      <c r="I58" s="17">
        <f t="shared" si="27"/>
        <v>528.3427087840762</v>
      </c>
      <c r="J58" s="18">
        <f t="shared" si="34"/>
        <v>5.122972972972973</v>
      </c>
      <c r="K58" s="17">
        <f t="shared" si="11"/>
        <v>230</v>
      </c>
      <c r="L58" s="17">
        <f t="shared" si="28"/>
        <v>8038</v>
      </c>
      <c r="M58" s="22">
        <f t="shared" si="32"/>
        <v>13480</v>
      </c>
      <c r="N58" s="16">
        <f t="shared" si="29"/>
        <v>5672</v>
      </c>
      <c r="O58" s="16">
        <f t="shared" si="13"/>
        <v>7500</v>
      </c>
      <c r="P58" s="16">
        <f t="shared" si="13"/>
        <v>2000</v>
      </c>
      <c r="Q58" s="12">
        <f t="shared" si="7"/>
        <v>3672</v>
      </c>
      <c r="R58" s="83">
        <f t="shared" si="14"/>
        <v>15180</v>
      </c>
      <c r="S58" s="16">
        <f t="shared" si="30"/>
        <v>7372</v>
      </c>
      <c r="T58" s="16">
        <f t="shared" si="15"/>
        <v>7500</v>
      </c>
      <c r="U58" s="11">
        <f t="shared" si="16"/>
        <v>2000</v>
      </c>
      <c r="V58" s="102">
        <f t="shared" si="8"/>
        <v>5372</v>
      </c>
    </row>
    <row r="59" spans="1:22" ht="12.75">
      <c r="A59" s="1"/>
      <c r="B59" s="12">
        <f t="shared" si="9"/>
        <v>2800</v>
      </c>
      <c r="C59" s="16">
        <v>555</v>
      </c>
      <c r="D59" s="17">
        <f t="shared" si="17"/>
        <v>5.045045045045045</v>
      </c>
      <c r="E59" s="18">
        <f t="shared" si="18"/>
        <v>5.027027027027027</v>
      </c>
      <c r="F59" s="17">
        <f t="shared" si="10"/>
        <v>15</v>
      </c>
      <c r="G59" s="18">
        <f t="shared" si="33"/>
        <v>5.295045045045045</v>
      </c>
      <c r="H59" s="16">
        <v>7918</v>
      </c>
      <c r="I59" s="17">
        <f t="shared" si="27"/>
        <v>528.7962569119524</v>
      </c>
      <c r="J59" s="18">
        <f t="shared" si="34"/>
        <v>5.177027027027027</v>
      </c>
      <c r="K59" s="17">
        <f t="shared" si="11"/>
        <v>230</v>
      </c>
      <c r="L59" s="17">
        <f t="shared" si="28"/>
        <v>8148</v>
      </c>
      <c r="M59" s="22">
        <f t="shared" si="32"/>
        <v>13480</v>
      </c>
      <c r="N59" s="16">
        <f t="shared" si="29"/>
        <v>5562</v>
      </c>
      <c r="O59" s="16">
        <f t="shared" si="13"/>
        <v>7500</v>
      </c>
      <c r="P59" s="16">
        <f t="shared" si="13"/>
        <v>2000</v>
      </c>
      <c r="Q59" s="12">
        <f t="shared" si="7"/>
        <v>3562</v>
      </c>
      <c r="R59" s="83">
        <f t="shared" si="14"/>
        <v>15180</v>
      </c>
      <c r="S59" s="16">
        <f t="shared" si="30"/>
        <v>7262</v>
      </c>
      <c r="T59" s="16">
        <f t="shared" si="15"/>
        <v>7500</v>
      </c>
      <c r="U59" s="11">
        <f t="shared" si="16"/>
        <v>2000</v>
      </c>
      <c r="V59" s="102">
        <f t="shared" si="8"/>
        <v>5262</v>
      </c>
    </row>
    <row r="60" spans="1:22" ht="12.75">
      <c r="A60" s="1"/>
      <c r="B60" s="12">
        <f t="shared" si="9"/>
        <v>2850</v>
      </c>
      <c r="C60" s="12">
        <f>C61</f>
        <v>556</v>
      </c>
      <c r="D60" s="17">
        <f t="shared" si="17"/>
        <v>5.125899280575539</v>
      </c>
      <c r="E60" s="18">
        <f t="shared" si="18"/>
        <v>5.075539568345324</v>
      </c>
      <c r="F60" s="17">
        <f t="shared" si="10"/>
        <v>15</v>
      </c>
      <c r="G60" s="18">
        <f t="shared" si="33"/>
        <v>5.375899280575539</v>
      </c>
      <c r="H60" s="12">
        <v>8028</v>
      </c>
      <c r="I60" s="17">
        <f t="shared" si="27"/>
        <v>530.1438608230178</v>
      </c>
      <c r="J60" s="18">
        <f t="shared" si="34"/>
        <v>5.225539568345323</v>
      </c>
      <c r="K60" s="17">
        <f t="shared" si="11"/>
        <v>230</v>
      </c>
      <c r="L60" s="17">
        <f t="shared" si="28"/>
        <v>8258</v>
      </c>
      <c r="M60" s="22">
        <f t="shared" si="32"/>
        <v>13480</v>
      </c>
      <c r="N60" s="16">
        <f t="shared" si="29"/>
        <v>5452</v>
      </c>
      <c r="O60" s="16">
        <f t="shared" si="13"/>
        <v>7500</v>
      </c>
      <c r="P60" s="16">
        <f t="shared" si="13"/>
        <v>2000</v>
      </c>
      <c r="Q60" s="12">
        <f t="shared" si="7"/>
        <v>3452</v>
      </c>
      <c r="R60" s="83">
        <f t="shared" si="14"/>
        <v>15180</v>
      </c>
      <c r="S60" s="16">
        <f t="shared" si="30"/>
        <v>7152</v>
      </c>
      <c r="T60" s="16">
        <f t="shared" si="15"/>
        <v>7500</v>
      </c>
      <c r="U60" s="11">
        <f t="shared" si="16"/>
        <v>2000</v>
      </c>
      <c r="V60" s="102">
        <f t="shared" si="8"/>
        <v>5152</v>
      </c>
    </row>
    <row r="61" spans="1:22" ht="12.75">
      <c r="A61" s="1"/>
      <c r="B61" s="12">
        <f t="shared" si="9"/>
        <v>2900</v>
      </c>
      <c r="C61" s="16">
        <v>556</v>
      </c>
      <c r="D61" s="17">
        <f t="shared" si="17"/>
        <v>5.215827338129497</v>
      </c>
      <c r="E61" s="18">
        <f t="shared" si="18"/>
        <v>5.129496402877698</v>
      </c>
      <c r="F61" s="17">
        <f t="shared" si="10"/>
        <v>15</v>
      </c>
      <c r="G61" s="18">
        <f t="shared" si="33"/>
        <v>5.465827338129497</v>
      </c>
      <c r="H61" s="16">
        <v>8137</v>
      </c>
      <c r="I61" s="17">
        <f t="shared" si="27"/>
        <v>530.5692662059888</v>
      </c>
      <c r="J61" s="18">
        <f t="shared" si="34"/>
        <v>5.279496402877698</v>
      </c>
      <c r="K61" s="17">
        <f t="shared" si="11"/>
        <v>230</v>
      </c>
      <c r="L61" s="17">
        <f t="shared" si="28"/>
        <v>8367</v>
      </c>
      <c r="M61" s="22">
        <f t="shared" si="32"/>
        <v>13480</v>
      </c>
      <c r="N61" s="16">
        <f t="shared" si="29"/>
        <v>5343</v>
      </c>
      <c r="O61" s="16">
        <f t="shared" si="13"/>
        <v>7500</v>
      </c>
      <c r="P61" s="16">
        <f t="shared" si="13"/>
        <v>2000</v>
      </c>
      <c r="Q61" s="12">
        <f t="shared" si="7"/>
        <v>3343</v>
      </c>
      <c r="R61" s="83">
        <f t="shared" si="14"/>
        <v>15180</v>
      </c>
      <c r="S61" s="16">
        <f t="shared" si="30"/>
        <v>7043</v>
      </c>
      <c r="T61" s="16">
        <f t="shared" si="15"/>
        <v>7500</v>
      </c>
      <c r="U61" s="11">
        <f t="shared" si="16"/>
        <v>2000</v>
      </c>
      <c r="V61" s="102">
        <f t="shared" si="8"/>
        <v>5043</v>
      </c>
    </row>
    <row r="62" spans="1:22" ht="12.75">
      <c r="A62" s="1"/>
      <c r="B62" s="12">
        <f t="shared" si="9"/>
        <v>2950</v>
      </c>
      <c r="C62" s="12">
        <f>C63</f>
        <v>557</v>
      </c>
      <c r="D62" s="17">
        <f t="shared" si="17"/>
        <v>5.296229802513465</v>
      </c>
      <c r="E62" s="18">
        <f t="shared" si="18"/>
        <v>5.177737881508079</v>
      </c>
      <c r="F62" s="17">
        <f t="shared" si="10"/>
        <v>15</v>
      </c>
      <c r="G62" s="18">
        <f t="shared" si="33"/>
        <v>5.546229802513465</v>
      </c>
      <c r="H62" s="12">
        <v>8245</v>
      </c>
      <c r="I62" s="17">
        <f t="shared" si="27"/>
        <v>531.8928542526503</v>
      </c>
      <c r="J62" s="18">
        <f t="shared" si="34"/>
        <v>5.327737881508079</v>
      </c>
      <c r="K62" s="17">
        <f t="shared" si="11"/>
        <v>230</v>
      </c>
      <c r="L62" s="17">
        <f t="shared" si="28"/>
        <v>8475</v>
      </c>
      <c r="M62" s="22">
        <f t="shared" si="32"/>
        <v>13480</v>
      </c>
      <c r="N62" s="16">
        <f t="shared" si="29"/>
        <v>5235</v>
      </c>
      <c r="O62" s="16">
        <f t="shared" si="13"/>
        <v>7500</v>
      </c>
      <c r="P62" s="16">
        <f t="shared" si="13"/>
        <v>2000</v>
      </c>
      <c r="Q62" s="12">
        <f t="shared" si="7"/>
        <v>3235</v>
      </c>
      <c r="R62" s="83">
        <f t="shared" si="14"/>
        <v>15180</v>
      </c>
      <c r="S62" s="16">
        <f t="shared" si="30"/>
        <v>6935</v>
      </c>
      <c r="T62" s="16">
        <f t="shared" si="15"/>
        <v>7500</v>
      </c>
      <c r="U62" s="11">
        <f t="shared" si="16"/>
        <v>2000</v>
      </c>
      <c r="V62" s="102">
        <f t="shared" si="8"/>
        <v>4935</v>
      </c>
    </row>
    <row r="63" spans="1:22" ht="15">
      <c r="A63" s="73"/>
      <c r="B63" s="64">
        <f t="shared" si="9"/>
        <v>3000</v>
      </c>
      <c r="C63" s="65">
        <v>557</v>
      </c>
      <c r="D63" s="66">
        <f t="shared" si="17"/>
        <v>5.3859964093357275</v>
      </c>
      <c r="E63" s="67">
        <f t="shared" si="18"/>
        <v>5.231597845601437</v>
      </c>
      <c r="F63" s="17">
        <f t="shared" si="10"/>
        <v>15</v>
      </c>
      <c r="G63" s="67">
        <f t="shared" si="33"/>
        <v>5.6359964093357275</v>
      </c>
      <c r="H63" s="65">
        <v>8354</v>
      </c>
      <c r="I63" s="79">
        <f t="shared" si="27"/>
        <v>532.2927450824241</v>
      </c>
      <c r="J63" s="67">
        <f t="shared" si="34"/>
        <v>5.381597845601436</v>
      </c>
      <c r="K63" s="17">
        <f t="shared" si="11"/>
        <v>230</v>
      </c>
      <c r="L63" s="79">
        <f t="shared" si="28"/>
        <v>8584</v>
      </c>
      <c r="M63" s="68">
        <f>M62</f>
        <v>13480</v>
      </c>
      <c r="N63" s="65">
        <f t="shared" si="29"/>
        <v>5126</v>
      </c>
      <c r="O63" s="16">
        <f t="shared" si="13"/>
        <v>7500</v>
      </c>
      <c r="P63" s="16">
        <f t="shared" si="13"/>
        <v>2000</v>
      </c>
      <c r="Q63" s="12">
        <f t="shared" si="7"/>
        <v>3126</v>
      </c>
      <c r="R63" s="83">
        <f t="shared" si="14"/>
        <v>15180</v>
      </c>
      <c r="S63" s="16">
        <f t="shared" si="30"/>
        <v>6826</v>
      </c>
      <c r="T63" s="16">
        <f t="shared" si="15"/>
        <v>7500</v>
      </c>
      <c r="U63" s="11">
        <f t="shared" si="16"/>
        <v>2000</v>
      </c>
      <c r="V63" s="102">
        <f t="shared" si="8"/>
        <v>4826</v>
      </c>
    </row>
    <row r="64" spans="1:22" ht="12.75">
      <c r="A64" s="1"/>
      <c r="B64" s="12">
        <f t="shared" si="9"/>
        <v>3050</v>
      </c>
      <c r="C64" s="12">
        <f>C65</f>
        <v>558</v>
      </c>
      <c r="D64" s="17">
        <f t="shared" si="17"/>
        <v>5.465949820788531</v>
      </c>
      <c r="E64" s="18">
        <f t="shared" si="18"/>
        <v>5.279569892473118</v>
      </c>
      <c r="F64" s="17">
        <f t="shared" si="10"/>
        <v>15</v>
      </c>
      <c r="G64" s="18">
        <f t="shared" si="33"/>
        <v>5.715949820788531</v>
      </c>
      <c r="H64" s="12">
        <v>8461</v>
      </c>
      <c r="I64" s="17">
        <f t="shared" si="27"/>
        <v>533.5946073052203</v>
      </c>
      <c r="J64" s="18">
        <f t="shared" si="34"/>
        <v>5.429569892473118</v>
      </c>
      <c r="K64" s="17">
        <f t="shared" si="11"/>
        <v>230</v>
      </c>
      <c r="L64" s="17">
        <f t="shared" si="28"/>
        <v>8691</v>
      </c>
      <c r="M64" s="22">
        <f aca="true" t="shared" si="35" ref="M64:M72">M63</f>
        <v>13480</v>
      </c>
      <c r="N64" s="16">
        <f t="shared" si="29"/>
        <v>5019</v>
      </c>
      <c r="O64" s="16">
        <f t="shared" si="13"/>
        <v>7500</v>
      </c>
      <c r="P64" s="16">
        <f t="shared" si="13"/>
        <v>2000</v>
      </c>
      <c r="Q64" s="12">
        <f t="shared" si="7"/>
        <v>3019</v>
      </c>
      <c r="R64" s="83">
        <f t="shared" si="14"/>
        <v>15180</v>
      </c>
      <c r="S64" s="16">
        <f t="shared" si="30"/>
        <v>6719</v>
      </c>
      <c r="T64" s="16">
        <f t="shared" si="15"/>
        <v>7500</v>
      </c>
      <c r="U64" s="11">
        <f t="shared" si="16"/>
        <v>2000</v>
      </c>
      <c r="V64" s="102">
        <f t="shared" si="8"/>
        <v>4719</v>
      </c>
    </row>
    <row r="65" spans="1:22" ht="12.75">
      <c r="A65" s="1"/>
      <c r="B65" s="12">
        <f t="shared" si="9"/>
        <v>3100</v>
      </c>
      <c r="C65" s="16">
        <v>558</v>
      </c>
      <c r="D65" s="17">
        <f t="shared" si="17"/>
        <v>5.555555555555555</v>
      </c>
      <c r="E65" s="18">
        <f t="shared" si="18"/>
        <v>5.333333333333333</v>
      </c>
      <c r="F65" s="17">
        <f t="shared" si="10"/>
        <v>15</v>
      </c>
      <c r="G65" s="18">
        <f t="shared" si="33"/>
        <v>5.805555555555555</v>
      </c>
      <c r="H65" s="16">
        <v>8568</v>
      </c>
      <c r="I65" s="17">
        <f t="shared" si="27"/>
        <v>533.9712918660288</v>
      </c>
      <c r="J65" s="18">
        <f t="shared" si="34"/>
        <v>5.483333333333333</v>
      </c>
      <c r="K65" s="17">
        <f t="shared" si="11"/>
        <v>230</v>
      </c>
      <c r="L65" s="17">
        <f t="shared" si="28"/>
        <v>8798</v>
      </c>
      <c r="M65" s="22">
        <f t="shared" si="35"/>
        <v>13480</v>
      </c>
      <c r="N65" s="16">
        <f t="shared" si="29"/>
        <v>4912</v>
      </c>
      <c r="O65" s="16">
        <f t="shared" si="13"/>
        <v>7500</v>
      </c>
      <c r="P65" s="16">
        <f t="shared" si="13"/>
        <v>2000</v>
      </c>
      <c r="Q65" s="12">
        <f t="shared" si="7"/>
        <v>2912</v>
      </c>
      <c r="R65" s="83">
        <f t="shared" si="14"/>
        <v>15180</v>
      </c>
      <c r="S65" s="16">
        <f t="shared" si="30"/>
        <v>6612</v>
      </c>
      <c r="T65" s="16">
        <f t="shared" si="15"/>
        <v>7500</v>
      </c>
      <c r="U65" s="11">
        <f t="shared" si="16"/>
        <v>2000</v>
      </c>
      <c r="V65" s="102">
        <f t="shared" si="8"/>
        <v>4612</v>
      </c>
    </row>
    <row r="66" spans="1:22" ht="12.75">
      <c r="A66" s="1"/>
      <c r="B66" s="12">
        <f t="shared" si="9"/>
        <v>3150</v>
      </c>
      <c r="C66" s="12">
        <f>C67</f>
        <v>559</v>
      </c>
      <c r="D66" s="17">
        <f t="shared" si="17"/>
        <v>5.635062611806798</v>
      </c>
      <c r="E66" s="18">
        <f t="shared" si="18"/>
        <v>5.381037567084078</v>
      </c>
      <c r="F66" s="17">
        <f t="shared" si="10"/>
        <v>15</v>
      </c>
      <c r="G66" s="18">
        <f t="shared" si="33"/>
        <v>5.885062611806798</v>
      </c>
      <c r="H66" s="12">
        <v>8674</v>
      </c>
      <c r="I66" s="17">
        <f t="shared" si="27"/>
        <v>535.2534387111483</v>
      </c>
      <c r="J66" s="18">
        <f t="shared" si="34"/>
        <v>5.531037567084079</v>
      </c>
      <c r="K66" s="17">
        <f t="shared" si="11"/>
        <v>230</v>
      </c>
      <c r="L66" s="17">
        <f t="shared" si="28"/>
        <v>8904</v>
      </c>
      <c r="M66" s="22">
        <f t="shared" si="35"/>
        <v>13480</v>
      </c>
      <c r="N66" s="16">
        <f t="shared" si="29"/>
        <v>4806</v>
      </c>
      <c r="O66" s="16">
        <f t="shared" si="13"/>
        <v>7500</v>
      </c>
      <c r="P66" s="16">
        <f t="shared" si="13"/>
        <v>2000</v>
      </c>
      <c r="Q66" s="12">
        <f t="shared" si="7"/>
        <v>2806</v>
      </c>
      <c r="R66" s="83">
        <f t="shared" si="14"/>
        <v>15180</v>
      </c>
      <c r="S66" s="16">
        <f t="shared" si="30"/>
        <v>6506</v>
      </c>
      <c r="T66" s="16">
        <f t="shared" si="15"/>
        <v>7500</v>
      </c>
      <c r="U66" s="11">
        <f t="shared" si="16"/>
        <v>2000</v>
      </c>
      <c r="V66" s="74">
        <f t="shared" si="8"/>
        <v>4506</v>
      </c>
    </row>
    <row r="67" spans="1:22" ht="12.75">
      <c r="A67" s="1"/>
      <c r="B67" s="12">
        <f t="shared" si="9"/>
        <v>3200</v>
      </c>
      <c r="C67" s="16">
        <v>559</v>
      </c>
      <c r="D67" s="17">
        <f t="shared" si="17"/>
        <v>5.724508050089446</v>
      </c>
      <c r="E67" s="18">
        <f t="shared" si="18"/>
        <v>5.434704830053668</v>
      </c>
      <c r="F67" s="17">
        <f t="shared" si="10"/>
        <v>15</v>
      </c>
      <c r="G67" s="18">
        <f t="shared" si="33"/>
        <v>5.974508050089446</v>
      </c>
      <c r="H67" s="16">
        <v>8780</v>
      </c>
      <c r="I67" s="17">
        <f t="shared" si="27"/>
        <v>535.6089527659256</v>
      </c>
      <c r="J67" s="18">
        <f t="shared" si="34"/>
        <v>5.584704830053667</v>
      </c>
      <c r="K67" s="17">
        <f t="shared" si="11"/>
        <v>230</v>
      </c>
      <c r="L67" s="17">
        <f t="shared" si="28"/>
        <v>9010</v>
      </c>
      <c r="M67" s="22">
        <f t="shared" si="35"/>
        <v>13480</v>
      </c>
      <c r="N67" s="16">
        <f t="shared" si="29"/>
        <v>4700</v>
      </c>
      <c r="O67" s="16">
        <f t="shared" si="13"/>
        <v>7500</v>
      </c>
      <c r="P67" s="16">
        <f t="shared" si="13"/>
        <v>2000</v>
      </c>
      <c r="Q67" s="12">
        <f t="shared" si="7"/>
        <v>2700</v>
      </c>
      <c r="R67" s="83">
        <f t="shared" si="14"/>
        <v>15180</v>
      </c>
      <c r="S67" s="16">
        <f t="shared" si="30"/>
        <v>6400</v>
      </c>
      <c r="T67" s="16">
        <f t="shared" si="15"/>
        <v>7500</v>
      </c>
      <c r="U67" s="11">
        <f t="shared" si="16"/>
        <v>2000</v>
      </c>
      <c r="V67" s="74">
        <f t="shared" si="8"/>
        <v>4400</v>
      </c>
    </row>
    <row r="68" spans="1:22" ht="12.75">
      <c r="A68" s="1"/>
      <c r="B68" s="12">
        <f t="shared" si="9"/>
        <v>3250</v>
      </c>
      <c r="C68" s="12">
        <f>C69</f>
        <v>559</v>
      </c>
      <c r="D68" s="17">
        <f t="shared" si="17"/>
        <v>5.813953488372093</v>
      </c>
      <c r="E68" s="18">
        <f t="shared" si="18"/>
        <v>5.488372093023256</v>
      </c>
      <c r="F68" s="17">
        <f t="shared" si="10"/>
        <v>15</v>
      </c>
      <c r="G68" s="18">
        <f t="shared" si="33"/>
        <v>6.063953488372093</v>
      </c>
      <c r="H68" s="12">
        <v>8885</v>
      </c>
      <c r="I68" s="17">
        <f t="shared" si="27"/>
        <v>535.953978906999</v>
      </c>
      <c r="J68" s="18">
        <f t="shared" si="34"/>
        <v>6.038372093023256</v>
      </c>
      <c r="K68" s="17">
        <f t="shared" si="11"/>
        <v>230</v>
      </c>
      <c r="L68" s="17">
        <f t="shared" si="28"/>
        <v>9115</v>
      </c>
      <c r="M68" s="22">
        <f t="shared" si="35"/>
        <v>13480</v>
      </c>
      <c r="N68" s="16">
        <f t="shared" si="29"/>
        <v>4595</v>
      </c>
      <c r="O68" s="16">
        <f t="shared" si="13"/>
        <v>7500</v>
      </c>
      <c r="P68" s="16">
        <f t="shared" si="13"/>
        <v>2000</v>
      </c>
      <c r="Q68" s="12">
        <f t="shared" si="7"/>
        <v>2595</v>
      </c>
      <c r="R68" s="83">
        <f t="shared" si="14"/>
        <v>15180</v>
      </c>
      <c r="S68" s="16">
        <f t="shared" si="30"/>
        <v>6295</v>
      </c>
      <c r="T68" s="16">
        <f t="shared" si="15"/>
        <v>7500</v>
      </c>
      <c r="U68" s="11">
        <f t="shared" si="16"/>
        <v>2000</v>
      </c>
      <c r="V68" s="74">
        <f t="shared" si="8"/>
        <v>4295</v>
      </c>
    </row>
    <row r="69" spans="1:22" ht="12.75">
      <c r="A69" s="1"/>
      <c r="B69" s="12">
        <f t="shared" si="9"/>
        <v>3300</v>
      </c>
      <c r="C69" s="16">
        <v>559</v>
      </c>
      <c r="D69" s="17">
        <f t="shared" si="17"/>
        <v>5.903398926654741</v>
      </c>
      <c r="E69" s="18">
        <f t="shared" si="18"/>
        <v>5.542039355992844</v>
      </c>
      <c r="F69" s="17">
        <f t="shared" si="10"/>
        <v>15</v>
      </c>
      <c r="G69" s="18">
        <f t="shared" si="33"/>
        <v>6.153398926654741</v>
      </c>
      <c r="H69" s="16">
        <v>8990</v>
      </c>
      <c r="I69" s="17">
        <f aca="true" t="shared" si="36" ref="I69:I103">B69/G69</f>
        <v>536.2889744894251</v>
      </c>
      <c r="J69" s="18">
        <f t="shared" si="34"/>
        <v>6.092039355992845</v>
      </c>
      <c r="K69" s="17">
        <f t="shared" si="11"/>
        <v>230</v>
      </c>
      <c r="L69" s="17">
        <f aca="true" t="shared" si="37" ref="L69:L100">K69+H69</f>
        <v>9220</v>
      </c>
      <c r="M69" s="22">
        <f t="shared" si="35"/>
        <v>13480</v>
      </c>
      <c r="N69" s="16">
        <f aca="true" t="shared" si="38" ref="N69:N100">M69-H69</f>
        <v>4490</v>
      </c>
      <c r="O69" s="16">
        <f t="shared" si="13"/>
        <v>7500</v>
      </c>
      <c r="P69" s="16">
        <f t="shared" si="13"/>
        <v>2000</v>
      </c>
      <c r="Q69" s="12">
        <f t="shared" si="7"/>
        <v>2490</v>
      </c>
      <c r="R69" s="83">
        <f t="shared" si="14"/>
        <v>15180</v>
      </c>
      <c r="S69" s="16">
        <f aca="true" t="shared" si="39" ref="S69:S100">R69-H69</f>
        <v>6190</v>
      </c>
      <c r="T69" s="16">
        <f t="shared" si="15"/>
        <v>7500</v>
      </c>
      <c r="U69" s="11">
        <f t="shared" si="16"/>
        <v>2000</v>
      </c>
      <c r="V69" s="74">
        <f t="shared" si="8"/>
        <v>4190</v>
      </c>
    </row>
    <row r="70" spans="1:22" ht="12.75">
      <c r="A70" s="1"/>
      <c r="B70" s="12">
        <f t="shared" si="9"/>
        <v>3350</v>
      </c>
      <c r="C70" s="12">
        <f>C71</f>
        <v>560</v>
      </c>
      <c r="D70" s="17">
        <f t="shared" si="17"/>
        <v>5.982142857142857</v>
      </c>
      <c r="E70" s="18">
        <f t="shared" si="18"/>
        <v>5.5892857142857135</v>
      </c>
      <c r="F70" s="17">
        <f t="shared" si="10"/>
        <v>15</v>
      </c>
      <c r="G70" s="18">
        <f t="shared" si="33"/>
        <v>6.232142857142857</v>
      </c>
      <c r="H70" s="12">
        <v>9094</v>
      </c>
      <c r="I70" s="17">
        <f t="shared" si="36"/>
        <v>537.5358166189112</v>
      </c>
      <c r="J70" s="18">
        <f t="shared" si="34"/>
        <v>6.139285714285714</v>
      </c>
      <c r="K70" s="17">
        <f t="shared" si="11"/>
        <v>230</v>
      </c>
      <c r="L70" s="17">
        <f t="shared" si="37"/>
        <v>9324</v>
      </c>
      <c r="M70" s="22">
        <f t="shared" si="35"/>
        <v>13480</v>
      </c>
      <c r="N70" s="16">
        <f t="shared" si="38"/>
        <v>4386</v>
      </c>
      <c r="O70" s="16">
        <f t="shared" si="13"/>
        <v>7500</v>
      </c>
      <c r="P70" s="16">
        <f t="shared" si="13"/>
        <v>2000</v>
      </c>
      <c r="Q70" s="12">
        <f aca="true" t="shared" si="40" ref="Q70:Q103">IF((N70-P70)&gt;O70,O70,(N70-P70))</f>
        <v>2386</v>
      </c>
      <c r="R70" s="83">
        <f t="shared" si="14"/>
        <v>15180</v>
      </c>
      <c r="S70" s="16">
        <f t="shared" si="39"/>
        <v>6086</v>
      </c>
      <c r="T70" s="16">
        <f t="shared" si="15"/>
        <v>7500</v>
      </c>
      <c r="U70" s="11">
        <f t="shared" si="16"/>
        <v>2000</v>
      </c>
      <c r="V70" s="74">
        <f aca="true" t="shared" si="41" ref="V70:V103">IF((S70-U70)&gt;T70,T70,(S70-U70))</f>
        <v>4086</v>
      </c>
    </row>
    <row r="71" spans="1:22" ht="12.75">
      <c r="A71" s="1"/>
      <c r="B71" s="12">
        <f aca="true" t="shared" si="42" ref="B71:B103">B70+50</f>
        <v>3400</v>
      </c>
      <c r="C71" s="16">
        <v>560</v>
      </c>
      <c r="D71" s="17">
        <f t="shared" si="17"/>
        <v>6.071428571428571</v>
      </c>
      <c r="E71" s="18">
        <f t="shared" si="18"/>
        <v>6.042857142857143</v>
      </c>
      <c r="F71" s="17">
        <f aca="true" t="shared" si="43" ref="F71:F103">F70</f>
        <v>15</v>
      </c>
      <c r="G71" s="18">
        <f t="shared" si="33"/>
        <v>6.321428571428571</v>
      </c>
      <c r="H71" s="16">
        <v>9197</v>
      </c>
      <c r="I71" s="17">
        <f t="shared" si="36"/>
        <v>537.8531073446328</v>
      </c>
      <c r="J71" s="18">
        <f t="shared" si="34"/>
        <v>6.192857142857143</v>
      </c>
      <c r="K71" s="17">
        <f aca="true" t="shared" si="44" ref="K71:K103">K70</f>
        <v>230</v>
      </c>
      <c r="L71" s="17">
        <f t="shared" si="37"/>
        <v>9427</v>
      </c>
      <c r="M71" s="22">
        <f t="shared" si="35"/>
        <v>13480</v>
      </c>
      <c r="N71" s="16">
        <f t="shared" si="38"/>
        <v>4283</v>
      </c>
      <c r="O71" s="16">
        <f aca="true" t="shared" si="45" ref="O71:P103">O70</f>
        <v>7500</v>
      </c>
      <c r="P71" s="16">
        <f t="shared" si="45"/>
        <v>2000</v>
      </c>
      <c r="Q71" s="12">
        <f t="shared" si="40"/>
        <v>2283</v>
      </c>
      <c r="R71" s="83">
        <f aca="true" t="shared" si="46" ref="R71:R103">R70</f>
        <v>15180</v>
      </c>
      <c r="S71" s="16">
        <f t="shared" si="39"/>
        <v>5983</v>
      </c>
      <c r="T71" s="16">
        <f aca="true" t="shared" si="47" ref="T71:T103">T70</f>
        <v>7500</v>
      </c>
      <c r="U71" s="11">
        <f aca="true" t="shared" si="48" ref="U71:U103">U70</f>
        <v>2000</v>
      </c>
      <c r="V71" s="74">
        <f t="shared" si="41"/>
        <v>3983</v>
      </c>
    </row>
    <row r="72" spans="1:22" ht="12.75">
      <c r="A72" s="1"/>
      <c r="B72" s="12">
        <f t="shared" si="42"/>
        <v>3450</v>
      </c>
      <c r="C72" s="12">
        <f>C73</f>
        <v>560</v>
      </c>
      <c r="D72" s="17">
        <f t="shared" si="17"/>
        <v>6.160714285714286</v>
      </c>
      <c r="E72" s="18">
        <f t="shared" si="18"/>
        <v>6.0964285714285715</v>
      </c>
      <c r="F72" s="17">
        <f t="shared" si="43"/>
        <v>15</v>
      </c>
      <c r="G72" s="18">
        <f t="shared" si="33"/>
        <v>6.410714285714286</v>
      </c>
      <c r="H72" s="12">
        <v>9300</v>
      </c>
      <c r="I72" s="17">
        <f t="shared" si="36"/>
        <v>538.1615598885794</v>
      </c>
      <c r="J72" s="18">
        <f t="shared" si="34"/>
        <v>6.246428571428571</v>
      </c>
      <c r="K72" s="17">
        <f t="shared" si="44"/>
        <v>230</v>
      </c>
      <c r="L72" s="17">
        <f t="shared" si="37"/>
        <v>9530</v>
      </c>
      <c r="M72" s="22">
        <f t="shared" si="35"/>
        <v>13480</v>
      </c>
      <c r="N72" s="16">
        <f t="shared" si="38"/>
        <v>4180</v>
      </c>
      <c r="O72" s="16">
        <f t="shared" si="45"/>
        <v>7500</v>
      </c>
      <c r="P72" s="16">
        <f t="shared" si="45"/>
        <v>2000</v>
      </c>
      <c r="Q72" s="12">
        <f t="shared" si="40"/>
        <v>2180</v>
      </c>
      <c r="R72" s="83">
        <f t="shared" si="46"/>
        <v>15180</v>
      </c>
      <c r="S72" s="16">
        <f t="shared" si="39"/>
        <v>5880</v>
      </c>
      <c r="T72" s="16">
        <f t="shared" si="47"/>
        <v>7500</v>
      </c>
      <c r="U72" s="11">
        <f t="shared" si="48"/>
        <v>2000</v>
      </c>
      <c r="V72" s="74">
        <f t="shared" si="41"/>
        <v>3880</v>
      </c>
    </row>
    <row r="73" spans="1:22" ht="15">
      <c r="A73" s="71"/>
      <c r="B73" s="41">
        <f t="shared" si="42"/>
        <v>3500</v>
      </c>
      <c r="C73" s="42">
        <v>560</v>
      </c>
      <c r="D73" s="43">
        <f t="shared" si="17"/>
        <v>6.25</v>
      </c>
      <c r="E73" s="44">
        <f t="shared" si="18"/>
        <v>6.15</v>
      </c>
      <c r="F73" s="17">
        <f t="shared" si="43"/>
        <v>15</v>
      </c>
      <c r="G73" s="44">
        <f>D73+F73/60</f>
        <v>6.5</v>
      </c>
      <c r="H73" s="42">
        <v>9403</v>
      </c>
      <c r="I73" s="80">
        <f t="shared" si="36"/>
        <v>538.4615384615385</v>
      </c>
      <c r="J73" s="44">
        <f>TRUNC(G73)+((G73)-TRUNC(G73))*60/100</f>
        <v>6.3</v>
      </c>
      <c r="K73" s="17">
        <f t="shared" si="44"/>
        <v>230</v>
      </c>
      <c r="L73" s="80">
        <f t="shared" si="37"/>
        <v>9633</v>
      </c>
      <c r="M73" s="72">
        <f>M72</f>
        <v>13480</v>
      </c>
      <c r="N73" s="46">
        <f t="shared" si="38"/>
        <v>4077</v>
      </c>
      <c r="O73" s="16">
        <f t="shared" si="45"/>
        <v>7500</v>
      </c>
      <c r="P73" s="16">
        <f t="shared" si="45"/>
        <v>2000</v>
      </c>
      <c r="Q73" s="12">
        <f t="shared" si="40"/>
        <v>2077</v>
      </c>
      <c r="R73" s="83">
        <f t="shared" si="46"/>
        <v>15180</v>
      </c>
      <c r="S73" s="16">
        <f t="shared" si="39"/>
        <v>5777</v>
      </c>
      <c r="T73" s="16">
        <f t="shared" si="47"/>
        <v>7500</v>
      </c>
      <c r="U73" s="11">
        <f t="shared" si="48"/>
        <v>2000</v>
      </c>
      <c r="V73" s="74">
        <f t="shared" si="41"/>
        <v>3777</v>
      </c>
    </row>
    <row r="74" spans="1:22" ht="12.75">
      <c r="A74" s="1"/>
      <c r="B74" s="12">
        <f t="shared" si="42"/>
        <v>3550</v>
      </c>
      <c r="C74" s="12">
        <f>C75</f>
        <v>560</v>
      </c>
      <c r="D74" s="17">
        <f aca="true" t="shared" si="49" ref="D74:D103">B74/C74</f>
        <v>6.339285714285714</v>
      </c>
      <c r="E74" s="18">
        <f aca="true" t="shared" si="50" ref="E74:E103">TRUNC(D74)+((D74)-TRUNC(D74))*60/100</f>
        <v>6.203571428571428</v>
      </c>
      <c r="F74" s="17">
        <f t="shared" si="43"/>
        <v>15</v>
      </c>
      <c r="G74" s="18">
        <f>D74+F74/60</f>
        <v>6.589285714285714</v>
      </c>
      <c r="H74" s="12">
        <v>9505</v>
      </c>
      <c r="I74" s="17">
        <f t="shared" si="36"/>
        <v>538.7533875338753</v>
      </c>
      <c r="J74" s="18">
        <f>TRUNC(G74)+((G74)-TRUNC(G74))*60/100</f>
        <v>6.353571428571429</v>
      </c>
      <c r="K74" s="17">
        <f t="shared" si="44"/>
        <v>230</v>
      </c>
      <c r="L74" s="17">
        <f t="shared" si="37"/>
        <v>9735</v>
      </c>
      <c r="M74" s="22">
        <f aca="true" t="shared" si="51" ref="M74:M82">M73</f>
        <v>13480</v>
      </c>
      <c r="N74" s="16">
        <f t="shared" si="38"/>
        <v>3975</v>
      </c>
      <c r="O74" s="16">
        <f t="shared" si="45"/>
        <v>7500</v>
      </c>
      <c r="P74" s="16">
        <f t="shared" si="45"/>
        <v>2000</v>
      </c>
      <c r="Q74" s="12">
        <f t="shared" si="40"/>
        <v>1975</v>
      </c>
      <c r="R74" s="83">
        <f t="shared" si="46"/>
        <v>15180</v>
      </c>
      <c r="S74" s="16">
        <f t="shared" si="39"/>
        <v>5675</v>
      </c>
      <c r="T74" s="16">
        <f t="shared" si="47"/>
        <v>7500</v>
      </c>
      <c r="U74" s="11">
        <f t="shared" si="48"/>
        <v>2000</v>
      </c>
      <c r="V74" s="74">
        <f t="shared" si="41"/>
        <v>3675</v>
      </c>
    </row>
    <row r="75" spans="1:22" ht="12.75">
      <c r="A75" s="1"/>
      <c r="B75" s="12">
        <f t="shared" si="42"/>
        <v>3600</v>
      </c>
      <c r="C75" s="16">
        <v>560</v>
      </c>
      <c r="D75" s="17">
        <f t="shared" si="49"/>
        <v>6.428571428571429</v>
      </c>
      <c r="E75" s="18">
        <f t="shared" si="50"/>
        <v>6.257142857142857</v>
      </c>
      <c r="F75" s="17">
        <f t="shared" si="43"/>
        <v>15</v>
      </c>
      <c r="G75" s="18">
        <f aca="true" t="shared" si="52" ref="G75:G92">D75+F75/60</f>
        <v>6.678571428571429</v>
      </c>
      <c r="H75" s="16">
        <v>9706</v>
      </c>
      <c r="I75" s="17">
        <f t="shared" si="36"/>
        <v>539.0374331550802</v>
      </c>
      <c r="J75" s="18">
        <f aca="true" t="shared" si="53" ref="J75:J92">TRUNC(G75)+((G75)-TRUNC(G75))*60/100</f>
        <v>6.4071428571428575</v>
      </c>
      <c r="K75" s="17">
        <f t="shared" si="44"/>
        <v>230</v>
      </c>
      <c r="L75" s="17">
        <f t="shared" si="37"/>
        <v>9936</v>
      </c>
      <c r="M75" s="22">
        <f t="shared" si="51"/>
        <v>13480</v>
      </c>
      <c r="N75" s="16">
        <f t="shared" si="38"/>
        <v>3774</v>
      </c>
      <c r="O75" s="16">
        <f t="shared" si="45"/>
        <v>7500</v>
      </c>
      <c r="P75" s="16">
        <f t="shared" si="45"/>
        <v>2000</v>
      </c>
      <c r="Q75" s="12">
        <f t="shared" si="40"/>
        <v>1774</v>
      </c>
      <c r="R75" s="83">
        <f t="shared" si="46"/>
        <v>15180</v>
      </c>
      <c r="S75" s="16">
        <f t="shared" si="39"/>
        <v>5474</v>
      </c>
      <c r="T75" s="16">
        <f t="shared" si="47"/>
        <v>7500</v>
      </c>
      <c r="U75" s="11">
        <f t="shared" si="48"/>
        <v>2000</v>
      </c>
      <c r="V75" s="74">
        <f t="shared" si="41"/>
        <v>3474</v>
      </c>
    </row>
    <row r="76" spans="1:22" ht="12.75">
      <c r="A76" s="1"/>
      <c r="B76" s="12">
        <f t="shared" si="42"/>
        <v>3650</v>
      </c>
      <c r="C76" s="12">
        <f>C77</f>
        <v>560</v>
      </c>
      <c r="D76" s="17">
        <f t="shared" si="49"/>
        <v>6.517857142857143</v>
      </c>
      <c r="E76" s="18">
        <f t="shared" si="50"/>
        <v>6.310714285714286</v>
      </c>
      <c r="F76" s="17">
        <f t="shared" si="43"/>
        <v>15</v>
      </c>
      <c r="G76" s="18">
        <f t="shared" si="52"/>
        <v>6.767857142857143</v>
      </c>
      <c r="H76" s="12">
        <v>9807</v>
      </c>
      <c r="I76" s="17">
        <f t="shared" si="36"/>
        <v>539.3139841688654</v>
      </c>
      <c r="J76" s="18">
        <f t="shared" si="53"/>
        <v>6.460714285714286</v>
      </c>
      <c r="K76" s="17">
        <f t="shared" si="44"/>
        <v>230</v>
      </c>
      <c r="L76" s="17">
        <f t="shared" si="37"/>
        <v>10037</v>
      </c>
      <c r="M76" s="22">
        <f t="shared" si="51"/>
        <v>13480</v>
      </c>
      <c r="N76" s="16">
        <f t="shared" si="38"/>
        <v>3673</v>
      </c>
      <c r="O76" s="16">
        <f t="shared" si="45"/>
        <v>7500</v>
      </c>
      <c r="P76" s="16">
        <f t="shared" si="45"/>
        <v>2000</v>
      </c>
      <c r="Q76" s="12">
        <f t="shared" si="40"/>
        <v>1673</v>
      </c>
      <c r="R76" s="83">
        <f t="shared" si="46"/>
        <v>15180</v>
      </c>
      <c r="S76" s="16">
        <f t="shared" si="39"/>
        <v>5373</v>
      </c>
      <c r="T76" s="16">
        <f t="shared" si="47"/>
        <v>7500</v>
      </c>
      <c r="U76" s="11">
        <f t="shared" si="48"/>
        <v>2000</v>
      </c>
      <c r="V76" s="74">
        <f t="shared" si="41"/>
        <v>3373</v>
      </c>
    </row>
    <row r="77" spans="1:22" ht="12.75">
      <c r="A77" s="1"/>
      <c r="B77" s="12">
        <f t="shared" si="42"/>
        <v>3700</v>
      </c>
      <c r="C77" s="16">
        <v>560</v>
      </c>
      <c r="D77" s="17">
        <f t="shared" si="49"/>
        <v>6.607142857142857</v>
      </c>
      <c r="E77" s="18">
        <f t="shared" si="50"/>
        <v>6.364285714285714</v>
      </c>
      <c r="F77" s="17">
        <f t="shared" si="43"/>
        <v>15</v>
      </c>
      <c r="G77" s="18">
        <f t="shared" si="52"/>
        <v>6.857142857142857</v>
      </c>
      <c r="H77" s="16">
        <v>9906</v>
      </c>
      <c r="I77" s="17">
        <f t="shared" si="36"/>
        <v>539.5833333333334</v>
      </c>
      <c r="J77" s="18">
        <f t="shared" si="53"/>
        <v>6.514285714285714</v>
      </c>
      <c r="K77" s="17">
        <f t="shared" si="44"/>
        <v>230</v>
      </c>
      <c r="L77" s="17">
        <f t="shared" si="37"/>
        <v>10136</v>
      </c>
      <c r="M77" s="22">
        <f t="shared" si="51"/>
        <v>13480</v>
      </c>
      <c r="N77" s="16">
        <f t="shared" si="38"/>
        <v>3574</v>
      </c>
      <c r="O77" s="16">
        <f t="shared" si="45"/>
        <v>7500</v>
      </c>
      <c r="P77" s="16">
        <f t="shared" si="45"/>
        <v>2000</v>
      </c>
      <c r="Q77" s="12">
        <f t="shared" si="40"/>
        <v>1574</v>
      </c>
      <c r="R77" s="83">
        <f t="shared" si="46"/>
        <v>15180</v>
      </c>
      <c r="S77" s="16">
        <f t="shared" si="39"/>
        <v>5274</v>
      </c>
      <c r="T77" s="16">
        <f t="shared" si="47"/>
        <v>7500</v>
      </c>
      <c r="U77" s="11">
        <f t="shared" si="48"/>
        <v>2000</v>
      </c>
      <c r="V77" s="74">
        <f t="shared" si="41"/>
        <v>3274</v>
      </c>
    </row>
    <row r="78" spans="1:22" ht="12.75">
      <c r="A78" s="1"/>
      <c r="B78" s="12">
        <f t="shared" si="42"/>
        <v>3750</v>
      </c>
      <c r="C78" s="12">
        <f>C79</f>
        <v>561</v>
      </c>
      <c r="D78" s="17">
        <f t="shared" si="49"/>
        <v>6.684491978609626</v>
      </c>
      <c r="E78" s="18">
        <f t="shared" si="50"/>
        <v>6.410695187165776</v>
      </c>
      <c r="F78" s="17">
        <f t="shared" si="43"/>
        <v>15</v>
      </c>
      <c r="G78" s="18">
        <f t="shared" si="52"/>
        <v>6.934491978609626</v>
      </c>
      <c r="H78" s="12">
        <v>10005</v>
      </c>
      <c r="I78" s="17">
        <f t="shared" si="36"/>
        <v>540.775014459225</v>
      </c>
      <c r="J78" s="18">
        <f t="shared" si="53"/>
        <v>6.560695187165775</v>
      </c>
      <c r="K78" s="17">
        <f t="shared" si="44"/>
        <v>230</v>
      </c>
      <c r="L78" s="17">
        <f t="shared" si="37"/>
        <v>10235</v>
      </c>
      <c r="M78" s="22">
        <f t="shared" si="51"/>
        <v>13480</v>
      </c>
      <c r="N78" s="16">
        <f t="shared" si="38"/>
        <v>3475</v>
      </c>
      <c r="O78" s="16">
        <f t="shared" si="45"/>
        <v>7500</v>
      </c>
      <c r="P78" s="16">
        <f t="shared" si="45"/>
        <v>2000</v>
      </c>
      <c r="Q78" s="12">
        <f t="shared" si="40"/>
        <v>1475</v>
      </c>
      <c r="R78" s="83">
        <f t="shared" si="46"/>
        <v>15180</v>
      </c>
      <c r="S78" s="16">
        <f t="shared" si="39"/>
        <v>5175</v>
      </c>
      <c r="T78" s="16">
        <f t="shared" si="47"/>
        <v>7500</v>
      </c>
      <c r="U78" s="11">
        <f t="shared" si="48"/>
        <v>2000</v>
      </c>
      <c r="V78" s="74">
        <f t="shared" si="41"/>
        <v>3175</v>
      </c>
    </row>
    <row r="79" spans="1:22" ht="12.75">
      <c r="A79" s="1"/>
      <c r="B79" s="12">
        <f t="shared" si="42"/>
        <v>3800</v>
      </c>
      <c r="C79" s="16">
        <v>561</v>
      </c>
      <c r="D79" s="17">
        <f t="shared" si="49"/>
        <v>6.7736185383244205</v>
      </c>
      <c r="E79" s="18">
        <f t="shared" si="50"/>
        <v>6.464171122994652</v>
      </c>
      <c r="F79" s="17">
        <f t="shared" si="43"/>
        <v>15</v>
      </c>
      <c r="G79" s="18">
        <f t="shared" si="52"/>
        <v>7.0236185383244205</v>
      </c>
      <c r="H79" s="16">
        <v>10104</v>
      </c>
      <c r="I79" s="17">
        <f t="shared" si="36"/>
        <v>541.0316604276378</v>
      </c>
      <c r="J79" s="18">
        <f t="shared" si="53"/>
        <v>7.014171122994652</v>
      </c>
      <c r="K79" s="17">
        <f t="shared" si="44"/>
        <v>230</v>
      </c>
      <c r="L79" s="17">
        <f t="shared" si="37"/>
        <v>10334</v>
      </c>
      <c r="M79" s="22">
        <f t="shared" si="51"/>
        <v>13480</v>
      </c>
      <c r="N79" s="16">
        <f t="shared" si="38"/>
        <v>3376</v>
      </c>
      <c r="O79" s="16">
        <f t="shared" si="45"/>
        <v>7500</v>
      </c>
      <c r="P79" s="16">
        <f t="shared" si="45"/>
        <v>2000</v>
      </c>
      <c r="Q79" s="12">
        <f t="shared" si="40"/>
        <v>1376</v>
      </c>
      <c r="R79" s="83">
        <f t="shared" si="46"/>
        <v>15180</v>
      </c>
      <c r="S79" s="16">
        <f t="shared" si="39"/>
        <v>5076</v>
      </c>
      <c r="T79" s="16">
        <f t="shared" si="47"/>
        <v>7500</v>
      </c>
      <c r="U79" s="11">
        <f t="shared" si="48"/>
        <v>2000</v>
      </c>
      <c r="V79" s="74">
        <f t="shared" si="41"/>
        <v>3076</v>
      </c>
    </row>
    <row r="80" spans="1:22" ht="12.75">
      <c r="A80" s="1"/>
      <c r="B80" s="12">
        <f t="shared" si="42"/>
        <v>3850</v>
      </c>
      <c r="C80" s="12">
        <f>C81</f>
        <v>561</v>
      </c>
      <c r="D80" s="17">
        <f t="shared" si="49"/>
        <v>6.862745098039215</v>
      </c>
      <c r="E80" s="18">
        <f t="shared" si="50"/>
        <v>6.517647058823529</v>
      </c>
      <c r="F80" s="17">
        <f t="shared" si="43"/>
        <v>15</v>
      </c>
      <c r="G80" s="18">
        <f t="shared" si="52"/>
        <v>7.112745098039215</v>
      </c>
      <c r="H80" s="12">
        <v>10201</v>
      </c>
      <c r="I80" s="17">
        <f t="shared" si="36"/>
        <v>541.2818745692626</v>
      </c>
      <c r="J80" s="18">
        <f t="shared" si="53"/>
        <v>7.067647058823529</v>
      </c>
      <c r="K80" s="17">
        <f t="shared" si="44"/>
        <v>230</v>
      </c>
      <c r="L80" s="17">
        <f t="shared" si="37"/>
        <v>10431</v>
      </c>
      <c r="M80" s="22">
        <f t="shared" si="51"/>
        <v>13480</v>
      </c>
      <c r="N80" s="16">
        <f t="shared" si="38"/>
        <v>3279</v>
      </c>
      <c r="O80" s="16">
        <f t="shared" si="45"/>
        <v>7500</v>
      </c>
      <c r="P80" s="16">
        <f t="shared" si="45"/>
        <v>2000</v>
      </c>
      <c r="Q80" s="12">
        <f t="shared" si="40"/>
        <v>1279</v>
      </c>
      <c r="R80" s="83">
        <f t="shared" si="46"/>
        <v>15180</v>
      </c>
      <c r="S80" s="16">
        <f t="shared" si="39"/>
        <v>4979</v>
      </c>
      <c r="T80" s="16">
        <f t="shared" si="47"/>
        <v>7500</v>
      </c>
      <c r="U80" s="11">
        <f t="shared" si="48"/>
        <v>2000</v>
      </c>
      <c r="V80" s="74">
        <f t="shared" si="41"/>
        <v>2979</v>
      </c>
    </row>
    <row r="81" spans="1:22" ht="12.75">
      <c r="A81" s="1"/>
      <c r="B81" s="12">
        <f t="shared" si="42"/>
        <v>3900</v>
      </c>
      <c r="C81" s="16">
        <v>561</v>
      </c>
      <c r="D81" s="17">
        <f t="shared" si="49"/>
        <v>6.951871657754011</v>
      </c>
      <c r="E81" s="18">
        <f t="shared" si="50"/>
        <v>6.571122994652407</v>
      </c>
      <c r="F81" s="17">
        <f t="shared" si="43"/>
        <v>15</v>
      </c>
      <c r="G81" s="18">
        <f t="shared" si="52"/>
        <v>7.201871657754011</v>
      </c>
      <c r="H81" s="16">
        <v>10299</v>
      </c>
      <c r="I81" s="17">
        <f t="shared" si="36"/>
        <v>541.5258956747725</v>
      </c>
      <c r="J81" s="18">
        <f t="shared" si="53"/>
        <v>7.121122994652406</v>
      </c>
      <c r="K81" s="17">
        <f t="shared" si="44"/>
        <v>230</v>
      </c>
      <c r="L81" s="17">
        <f t="shared" si="37"/>
        <v>10529</v>
      </c>
      <c r="M81" s="22">
        <f t="shared" si="51"/>
        <v>13480</v>
      </c>
      <c r="N81" s="16">
        <f t="shared" si="38"/>
        <v>3181</v>
      </c>
      <c r="O81" s="16">
        <f t="shared" si="45"/>
        <v>7500</v>
      </c>
      <c r="P81" s="16">
        <f t="shared" si="45"/>
        <v>2000</v>
      </c>
      <c r="Q81" s="12">
        <f t="shared" si="40"/>
        <v>1181</v>
      </c>
      <c r="R81" s="83">
        <f t="shared" si="46"/>
        <v>15180</v>
      </c>
      <c r="S81" s="16">
        <f t="shared" si="39"/>
        <v>4881</v>
      </c>
      <c r="T81" s="16">
        <f t="shared" si="47"/>
        <v>7500</v>
      </c>
      <c r="U81" s="11">
        <f t="shared" si="48"/>
        <v>2000</v>
      </c>
      <c r="V81" s="74">
        <f t="shared" si="41"/>
        <v>2881</v>
      </c>
    </row>
    <row r="82" spans="1:22" ht="12.75">
      <c r="A82" s="1"/>
      <c r="B82" s="12">
        <f t="shared" si="42"/>
        <v>3950</v>
      </c>
      <c r="C82" s="12">
        <f>C83</f>
        <v>561</v>
      </c>
      <c r="D82" s="17">
        <f t="shared" si="49"/>
        <v>7.040998217468806</v>
      </c>
      <c r="E82" s="18">
        <f t="shared" si="50"/>
        <v>7.024598930481283</v>
      </c>
      <c r="F82" s="17">
        <f t="shared" si="43"/>
        <v>15</v>
      </c>
      <c r="G82" s="18">
        <f t="shared" si="52"/>
        <v>7.290998217468806</v>
      </c>
      <c r="H82" s="12">
        <v>10395</v>
      </c>
      <c r="I82" s="17">
        <f t="shared" si="36"/>
        <v>541.7639508587495</v>
      </c>
      <c r="J82" s="18">
        <f t="shared" si="53"/>
        <v>7.174598930481284</v>
      </c>
      <c r="K82" s="17">
        <f t="shared" si="44"/>
        <v>230</v>
      </c>
      <c r="L82" s="17">
        <f t="shared" si="37"/>
        <v>10625</v>
      </c>
      <c r="M82" s="22">
        <f t="shared" si="51"/>
        <v>13480</v>
      </c>
      <c r="N82" s="16">
        <f t="shared" si="38"/>
        <v>3085</v>
      </c>
      <c r="O82" s="16">
        <f t="shared" si="45"/>
        <v>7500</v>
      </c>
      <c r="P82" s="16">
        <f t="shared" si="45"/>
        <v>2000</v>
      </c>
      <c r="Q82" s="12">
        <f t="shared" si="40"/>
        <v>1085</v>
      </c>
      <c r="R82" s="83">
        <f t="shared" si="46"/>
        <v>15180</v>
      </c>
      <c r="S82" s="16">
        <f t="shared" si="39"/>
        <v>4785</v>
      </c>
      <c r="T82" s="16">
        <f t="shared" si="47"/>
        <v>7500</v>
      </c>
      <c r="U82" s="11">
        <f t="shared" si="48"/>
        <v>2000</v>
      </c>
      <c r="V82" s="74">
        <f t="shared" si="41"/>
        <v>2785</v>
      </c>
    </row>
    <row r="83" spans="1:22" ht="15">
      <c r="A83" s="73"/>
      <c r="B83" s="64">
        <f t="shared" si="42"/>
        <v>4000</v>
      </c>
      <c r="C83" s="65">
        <v>561</v>
      </c>
      <c r="D83" s="66">
        <f t="shared" si="49"/>
        <v>7.1301247771836005</v>
      </c>
      <c r="E83" s="67">
        <f t="shared" si="50"/>
        <v>7.0780748663101605</v>
      </c>
      <c r="F83" s="17">
        <f t="shared" si="43"/>
        <v>15</v>
      </c>
      <c r="G83" s="67">
        <f t="shared" si="52"/>
        <v>7.3801247771836005</v>
      </c>
      <c r="H83" s="65">
        <v>10492</v>
      </c>
      <c r="I83" s="79">
        <f t="shared" si="36"/>
        <v>541.9962562647183</v>
      </c>
      <c r="J83" s="67">
        <f t="shared" si="53"/>
        <v>7.22807486631016</v>
      </c>
      <c r="K83" s="17">
        <f t="shared" si="44"/>
        <v>230</v>
      </c>
      <c r="L83" s="79">
        <f t="shared" si="37"/>
        <v>10722</v>
      </c>
      <c r="M83" s="68">
        <f>M82</f>
        <v>13480</v>
      </c>
      <c r="N83" s="65">
        <f t="shared" si="38"/>
        <v>2988</v>
      </c>
      <c r="O83" s="16">
        <f t="shared" si="45"/>
        <v>7500</v>
      </c>
      <c r="P83" s="16">
        <f t="shared" si="45"/>
        <v>2000</v>
      </c>
      <c r="Q83" s="12">
        <f t="shared" si="40"/>
        <v>988</v>
      </c>
      <c r="R83" s="83">
        <f t="shared" si="46"/>
        <v>15180</v>
      </c>
      <c r="S83" s="16">
        <f t="shared" si="39"/>
        <v>4688</v>
      </c>
      <c r="T83" s="16">
        <f t="shared" si="47"/>
        <v>7500</v>
      </c>
      <c r="U83" s="11">
        <f t="shared" si="48"/>
        <v>2000</v>
      </c>
      <c r="V83" s="74">
        <f t="shared" si="41"/>
        <v>2688</v>
      </c>
    </row>
    <row r="84" spans="1:22" ht="12.75">
      <c r="A84" s="1"/>
      <c r="B84" s="12">
        <f t="shared" si="42"/>
        <v>4050</v>
      </c>
      <c r="C84" s="12">
        <f>C85</f>
        <v>561</v>
      </c>
      <c r="D84" s="17">
        <f t="shared" si="49"/>
        <v>7.219251336898396</v>
      </c>
      <c r="E84" s="18">
        <f t="shared" si="50"/>
        <v>7.131550802139038</v>
      </c>
      <c r="F84" s="17">
        <f t="shared" si="43"/>
        <v>15</v>
      </c>
      <c r="G84" s="18">
        <f t="shared" si="52"/>
        <v>7.469251336898396</v>
      </c>
      <c r="H84" s="12">
        <v>10587</v>
      </c>
      <c r="I84" s="17">
        <f t="shared" si="36"/>
        <v>542.2230177197064</v>
      </c>
      <c r="J84" s="18">
        <f t="shared" si="53"/>
        <v>7.281550802139038</v>
      </c>
      <c r="K84" s="17">
        <f t="shared" si="44"/>
        <v>230</v>
      </c>
      <c r="L84" s="17">
        <f t="shared" si="37"/>
        <v>10817</v>
      </c>
      <c r="M84" s="22">
        <f aca="true" t="shared" si="54" ref="M84:M92">M83</f>
        <v>13480</v>
      </c>
      <c r="N84" s="16">
        <f t="shared" si="38"/>
        <v>2893</v>
      </c>
      <c r="O84" s="16">
        <f t="shared" si="45"/>
        <v>7500</v>
      </c>
      <c r="P84" s="16">
        <f t="shared" si="45"/>
        <v>2000</v>
      </c>
      <c r="Q84" s="12">
        <f t="shared" si="40"/>
        <v>893</v>
      </c>
      <c r="R84" s="83">
        <f t="shared" si="46"/>
        <v>15180</v>
      </c>
      <c r="S84" s="16">
        <f t="shared" si="39"/>
        <v>4593</v>
      </c>
      <c r="T84" s="16">
        <f t="shared" si="47"/>
        <v>7500</v>
      </c>
      <c r="U84" s="11">
        <f t="shared" si="48"/>
        <v>2000</v>
      </c>
      <c r="V84" s="74">
        <f t="shared" si="41"/>
        <v>2593</v>
      </c>
    </row>
    <row r="85" spans="1:22" ht="12.75">
      <c r="A85" s="1"/>
      <c r="B85" s="12">
        <f t="shared" si="42"/>
        <v>4100</v>
      </c>
      <c r="C85" s="16">
        <v>561</v>
      </c>
      <c r="D85" s="17">
        <f t="shared" si="49"/>
        <v>7.308377896613191</v>
      </c>
      <c r="E85" s="18">
        <f t="shared" si="50"/>
        <v>7.185026737967915</v>
      </c>
      <c r="F85" s="17">
        <f t="shared" si="43"/>
        <v>15</v>
      </c>
      <c r="G85" s="18">
        <f t="shared" si="52"/>
        <v>7.558377896613191</v>
      </c>
      <c r="H85" s="16">
        <v>10682</v>
      </c>
      <c r="I85" s="17">
        <f t="shared" si="36"/>
        <v>542.4444313424916</v>
      </c>
      <c r="J85" s="18">
        <f t="shared" si="53"/>
        <v>7.335026737967914</v>
      </c>
      <c r="K85" s="17">
        <f t="shared" si="44"/>
        <v>230</v>
      </c>
      <c r="L85" s="17">
        <f t="shared" si="37"/>
        <v>10912</v>
      </c>
      <c r="M85" s="22">
        <f t="shared" si="54"/>
        <v>13480</v>
      </c>
      <c r="N85" s="16">
        <f t="shared" si="38"/>
        <v>2798</v>
      </c>
      <c r="O85" s="16">
        <f t="shared" si="45"/>
        <v>7500</v>
      </c>
      <c r="P85" s="16">
        <f t="shared" si="45"/>
        <v>2000</v>
      </c>
      <c r="Q85" s="12">
        <f t="shared" si="40"/>
        <v>798</v>
      </c>
      <c r="R85" s="83">
        <f t="shared" si="46"/>
        <v>15180</v>
      </c>
      <c r="S85" s="16">
        <f t="shared" si="39"/>
        <v>4498</v>
      </c>
      <c r="T85" s="16">
        <f t="shared" si="47"/>
        <v>7500</v>
      </c>
      <c r="U85" s="11">
        <f t="shared" si="48"/>
        <v>2000</v>
      </c>
      <c r="V85" s="74">
        <f t="shared" si="41"/>
        <v>2498</v>
      </c>
    </row>
    <row r="86" spans="1:22" ht="12.75">
      <c r="A86" s="1"/>
      <c r="B86" s="12">
        <f t="shared" si="42"/>
        <v>4150</v>
      </c>
      <c r="C86" s="12">
        <f>C87</f>
        <v>561</v>
      </c>
      <c r="D86" s="17">
        <f t="shared" si="49"/>
        <v>7.397504456327986</v>
      </c>
      <c r="E86" s="18">
        <f t="shared" si="50"/>
        <v>7.238502673796791</v>
      </c>
      <c r="F86" s="17">
        <f t="shared" si="43"/>
        <v>15</v>
      </c>
      <c r="G86" s="18">
        <f t="shared" si="52"/>
        <v>7.647504456327986</v>
      </c>
      <c r="H86" s="12">
        <v>10777</v>
      </c>
      <c r="I86" s="17">
        <f t="shared" si="36"/>
        <v>542.6606841093177</v>
      </c>
      <c r="J86" s="18">
        <f t="shared" si="53"/>
        <v>7.388502673796792</v>
      </c>
      <c r="K86" s="17">
        <f t="shared" si="44"/>
        <v>230</v>
      </c>
      <c r="L86" s="17">
        <f t="shared" si="37"/>
        <v>11007</v>
      </c>
      <c r="M86" s="22">
        <f t="shared" si="54"/>
        <v>13480</v>
      </c>
      <c r="N86" s="16">
        <f t="shared" si="38"/>
        <v>2703</v>
      </c>
      <c r="O86" s="16">
        <f t="shared" si="45"/>
        <v>7500</v>
      </c>
      <c r="P86" s="16">
        <f t="shared" si="45"/>
        <v>2000</v>
      </c>
      <c r="Q86" s="12">
        <f t="shared" si="40"/>
        <v>703</v>
      </c>
      <c r="R86" s="83">
        <f t="shared" si="46"/>
        <v>15180</v>
      </c>
      <c r="S86" s="16">
        <f t="shared" si="39"/>
        <v>4403</v>
      </c>
      <c r="T86" s="16">
        <f t="shared" si="47"/>
        <v>7500</v>
      </c>
      <c r="U86" s="11">
        <f t="shared" si="48"/>
        <v>2000</v>
      </c>
      <c r="V86" s="74">
        <f t="shared" si="41"/>
        <v>2403</v>
      </c>
    </row>
    <row r="87" spans="1:22" ht="12.75">
      <c r="A87" s="1"/>
      <c r="B87" s="12">
        <f t="shared" si="42"/>
        <v>4200</v>
      </c>
      <c r="C87" s="16">
        <v>561</v>
      </c>
      <c r="D87" s="17">
        <f t="shared" si="49"/>
        <v>7.4866310160427805</v>
      </c>
      <c r="E87" s="18">
        <f t="shared" si="50"/>
        <v>7.2919786096256685</v>
      </c>
      <c r="F87" s="17">
        <f t="shared" si="43"/>
        <v>15</v>
      </c>
      <c r="G87" s="18">
        <f t="shared" si="52"/>
        <v>7.7366310160427805</v>
      </c>
      <c r="H87" s="16">
        <v>10871</v>
      </c>
      <c r="I87" s="17">
        <f t="shared" si="36"/>
        <v>542.8719543805081</v>
      </c>
      <c r="J87" s="18">
        <f t="shared" si="53"/>
        <v>7.441978609625668</v>
      </c>
      <c r="K87" s="17">
        <f t="shared" si="44"/>
        <v>230</v>
      </c>
      <c r="L87" s="17">
        <f t="shared" si="37"/>
        <v>11101</v>
      </c>
      <c r="M87" s="22">
        <f t="shared" si="54"/>
        <v>13480</v>
      </c>
      <c r="N87" s="16">
        <f t="shared" si="38"/>
        <v>2609</v>
      </c>
      <c r="O87" s="16">
        <f t="shared" si="45"/>
        <v>7500</v>
      </c>
      <c r="P87" s="16">
        <f t="shared" si="45"/>
        <v>2000</v>
      </c>
      <c r="Q87" s="12">
        <f t="shared" si="40"/>
        <v>609</v>
      </c>
      <c r="R87" s="83">
        <f t="shared" si="46"/>
        <v>15180</v>
      </c>
      <c r="S87" s="16">
        <f t="shared" si="39"/>
        <v>4309</v>
      </c>
      <c r="T87" s="16">
        <f t="shared" si="47"/>
        <v>7500</v>
      </c>
      <c r="U87" s="11">
        <f t="shared" si="48"/>
        <v>2000</v>
      </c>
      <c r="V87" s="74">
        <f t="shared" si="41"/>
        <v>2309</v>
      </c>
    </row>
    <row r="88" spans="1:22" ht="12.75">
      <c r="A88" s="1"/>
      <c r="B88" s="12">
        <f t="shared" si="42"/>
        <v>4250</v>
      </c>
      <c r="C88" s="12">
        <f>C89</f>
        <v>561</v>
      </c>
      <c r="D88" s="17">
        <f t="shared" si="49"/>
        <v>7.575757575757576</v>
      </c>
      <c r="E88" s="18">
        <f t="shared" si="50"/>
        <v>7.345454545454546</v>
      </c>
      <c r="F88" s="17">
        <f t="shared" si="43"/>
        <v>15</v>
      </c>
      <c r="G88" s="18">
        <f t="shared" si="52"/>
        <v>7.825757575757576</v>
      </c>
      <c r="H88" s="12">
        <v>10964</v>
      </c>
      <c r="I88" s="17">
        <f t="shared" si="36"/>
        <v>543.0784123910938</v>
      </c>
      <c r="J88" s="18">
        <f t="shared" si="53"/>
        <v>7.495454545454546</v>
      </c>
      <c r="K88" s="17">
        <f t="shared" si="44"/>
        <v>230</v>
      </c>
      <c r="L88" s="17">
        <f t="shared" si="37"/>
        <v>11194</v>
      </c>
      <c r="M88" s="22">
        <f t="shared" si="54"/>
        <v>13480</v>
      </c>
      <c r="N88" s="16">
        <f t="shared" si="38"/>
        <v>2516</v>
      </c>
      <c r="O88" s="16">
        <f t="shared" si="45"/>
        <v>7500</v>
      </c>
      <c r="P88" s="16">
        <f t="shared" si="45"/>
        <v>2000</v>
      </c>
      <c r="Q88" s="12">
        <f t="shared" si="40"/>
        <v>516</v>
      </c>
      <c r="R88" s="83">
        <f t="shared" si="46"/>
        <v>15180</v>
      </c>
      <c r="S88" s="16">
        <f t="shared" si="39"/>
        <v>4216</v>
      </c>
      <c r="T88" s="16">
        <f t="shared" si="47"/>
        <v>7500</v>
      </c>
      <c r="U88" s="11">
        <f t="shared" si="48"/>
        <v>2000</v>
      </c>
      <c r="V88" s="74">
        <f t="shared" si="41"/>
        <v>2216</v>
      </c>
    </row>
    <row r="89" spans="1:22" ht="12.75">
      <c r="A89" s="1"/>
      <c r="B89" s="12">
        <f t="shared" si="42"/>
        <v>4300</v>
      </c>
      <c r="C89" s="16">
        <v>561</v>
      </c>
      <c r="D89" s="17">
        <f t="shared" si="49"/>
        <v>7.664884135472371</v>
      </c>
      <c r="E89" s="18">
        <f t="shared" si="50"/>
        <v>7.398930481283423</v>
      </c>
      <c r="F89" s="17">
        <f t="shared" si="43"/>
        <v>15</v>
      </c>
      <c r="G89" s="18">
        <f t="shared" si="52"/>
        <v>7.914884135472371</v>
      </c>
      <c r="H89" s="16">
        <v>11057</v>
      </c>
      <c r="I89" s="17">
        <f t="shared" si="36"/>
        <v>543.2802207082934</v>
      </c>
      <c r="J89" s="18">
        <f t="shared" si="53"/>
        <v>7.548930481283422</v>
      </c>
      <c r="K89" s="17">
        <f t="shared" si="44"/>
        <v>230</v>
      </c>
      <c r="L89" s="17">
        <f t="shared" si="37"/>
        <v>11287</v>
      </c>
      <c r="M89" s="22">
        <f t="shared" si="54"/>
        <v>13480</v>
      </c>
      <c r="N89" s="16">
        <f t="shared" si="38"/>
        <v>2423</v>
      </c>
      <c r="O89" s="16">
        <f t="shared" si="45"/>
        <v>7500</v>
      </c>
      <c r="P89" s="16">
        <f t="shared" si="45"/>
        <v>2000</v>
      </c>
      <c r="Q89" s="12">
        <f t="shared" si="40"/>
        <v>423</v>
      </c>
      <c r="R89" s="83">
        <f t="shared" si="46"/>
        <v>15180</v>
      </c>
      <c r="S89" s="16">
        <f t="shared" si="39"/>
        <v>4123</v>
      </c>
      <c r="T89" s="16">
        <f t="shared" si="47"/>
        <v>7500</v>
      </c>
      <c r="U89" s="11">
        <f t="shared" si="48"/>
        <v>2000</v>
      </c>
      <c r="V89" s="74">
        <f t="shared" si="41"/>
        <v>2123</v>
      </c>
    </row>
    <row r="90" spans="1:22" ht="12.75">
      <c r="A90" s="1"/>
      <c r="B90" s="12">
        <f t="shared" si="42"/>
        <v>4350</v>
      </c>
      <c r="C90" s="12">
        <f>C91</f>
        <v>561</v>
      </c>
      <c r="D90" s="17">
        <f t="shared" si="49"/>
        <v>7.754010695187166</v>
      </c>
      <c r="E90" s="18">
        <f t="shared" si="50"/>
        <v>7.452406417112299</v>
      </c>
      <c r="F90" s="17">
        <f t="shared" si="43"/>
        <v>15</v>
      </c>
      <c r="G90" s="18">
        <f t="shared" si="52"/>
        <v>8.004010695187166</v>
      </c>
      <c r="H90" s="12">
        <v>11119</v>
      </c>
      <c r="I90" s="17">
        <f t="shared" si="36"/>
        <v>543.4775346584266</v>
      </c>
      <c r="J90" s="18">
        <f t="shared" si="53"/>
        <v>8.002406417112299</v>
      </c>
      <c r="K90" s="17">
        <f t="shared" si="44"/>
        <v>230</v>
      </c>
      <c r="L90" s="17">
        <f t="shared" si="37"/>
        <v>11349</v>
      </c>
      <c r="M90" s="22">
        <f t="shared" si="54"/>
        <v>13480</v>
      </c>
      <c r="N90" s="16">
        <f t="shared" si="38"/>
        <v>2361</v>
      </c>
      <c r="O90" s="16">
        <f t="shared" si="45"/>
        <v>7500</v>
      </c>
      <c r="P90" s="16">
        <f t="shared" si="45"/>
        <v>2000</v>
      </c>
      <c r="Q90" s="12">
        <f t="shared" si="40"/>
        <v>361</v>
      </c>
      <c r="R90" s="83">
        <f t="shared" si="46"/>
        <v>15180</v>
      </c>
      <c r="S90" s="16">
        <f t="shared" si="39"/>
        <v>4061</v>
      </c>
      <c r="T90" s="16">
        <f t="shared" si="47"/>
        <v>7500</v>
      </c>
      <c r="U90" s="11">
        <f t="shared" si="48"/>
        <v>2000</v>
      </c>
      <c r="V90" s="74">
        <f t="shared" si="41"/>
        <v>2061</v>
      </c>
    </row>
    <row r="91" spans="1:22" ht="12.75">
      <c r="A91" s="1"/>
      <c r="B91" s="12">
        <f t="shared" si="42"/>
        <v>4400</v>
      </c>
      <c r="C91" s="16">
        <v>561</v>
      </c>
      <c r="D91" s="17">
        <f t="shared" si="49"/>
        <v>7.8431372549019605</v>
      </c>
      <c r="E91" s="18">
        <f t="shared" si="50"/>
        <v>7.5058823529411764</v>
      </c>
      <c r="F91" s="17">
        <f t="shared" si="43"/>
        <v>15</v>
      </c>
      <c r="G91" s="18">
        <f t="shared" si="52"/>
        <v>8.093137254901961</v>
      </c>
      <c r="H91" s="16">
        <v>11332</v>
      </c>
      <c r="I91" s="17">
        <f t="shared" si="36"/>
        <v>543.6705027256208</v>
      </c>
      <c r="J91" s="18">
        <f t="shared" si="53"/>
        <v>8.055882352941177</v>
      </c>
      <c r="K91" s="17">
        <f t="shared" si="44"/>
        <v>230</v>
      </c>
      <c r="L91" s="17">
        <f t="shared" si="37"/>
        <v>11562</v>
      </c>
      <c r="M91" s="22">
        <f t="shared" si="54"/>
        <v>13480</v>
      </c>
      <c r="N91" s="16">
        <f t="shared" si="38"/>
        <v>2148</v>
      </c>
      <c r="O91" s="16">
        <f t="shared" si="45"/>
        <v>7500</v>
      </c>
      <c r="P91" s="16">
        <f t="shared" si="45"/>
        <v>2000</v>
      </c>
      <c r="Q91" s="12">
        <f t="shared" si="40"/>
        <v>148</v>
      </c>
      <c r="R91" s="83">
        <f t="shared" si="46"/>
        <v>15180</v>
      </c>
      <c r="S91" s="16">
        <f t="shared" si="39"/>
        <v>3848</v>
      </c>
      <c r="T91" s="16">
        <f t="shared" si="47"/>
        <v>7500</v>
      </c>
      <c r="U91" s="11">
        <f t="shared" si="48"/>
        <v>2000</v>
      </c>
      <c r="V91" s="74">
        <f t="shared" si="41"/>
        <v>1848</v>
      </c>
    </row>
    <row r="92" spans="1:22" ht="12.75">
      <c r="A92" s="1"/>
      <c r="B92" s="12">
        <f t="shared" si="42"/>
        <v>4450</v>
      </c>
      <c r="C92" s="12">
        <f>C93</f>
        <v>561</v>
      </c>
      <c r="D92" s="17">
        <f t="shared" si="49"/>
        <v>7.932263814616756</v>
      </c>
      <c r="E92" s="18">
        <f t="shared" si="50"/>
        <v>7.559358288770054</v>
      </c>
      <c r="F92" s="17">
        <f t="shared" si="43"/>
        <v>15</v>
      </c>
      <c r="G92" s="18">
        <f t="shared" si="52"/>
        <v>8.182263814616757</v>
      </c>
      <c r="H92" s="12">
        <v>11422</v>
      </c>
      <c r="I92" s="17">
        <f t="shared" si="36"/>
        <v>543.8592669244593</v>
      </c>
      <c r="J92" s="18">
        <f t="shared" si="53"/>
        <v>8.109358288770053</v>
      </c>
      <c r="K92" s="17">
        <f t="shared" si="44"/>
        <v>230</v>
      </c>
      <c r="L92" s="17">
        <f t="shared" si="37"/>
        <v>11652</v>
      </c>
      <c r="M92" s="22">
        <f t="shared" si="54"/>
        <v>13480</v>
      </c>
      <c r="N92" s="16">
        <f t="shared" si="38"/>
        <v>2058</v>
      </c>
      <c r="O92" s="16">
        <f t="shared" si="45"/>
        <v>7500</v>
      </c>
      <c r="P92" s="16">
        <f t="shared" si="45"/>
        <v>2000</v>
      </c>
      <c r="Q92" s="12">
        <f t="shared" si="40"/>
        <v>58</v>
      </c>
      <c r="R92" s="83">
        <f t="shared" si="46"/>
        <v>15180</v>
      </c>
      <c r="S92" s="16">
        <f t="shared" si="39"/>
        <v>3758</v>
      </c>
      <c r="T92" s="16">
        <f t="shared" si="47"/>
        <v>7500</v>
      </c>
      <c r="U92" s="11">
        <f t="shared" si="48"/>
        <v>2000</v>
      </c>
      <c r="V92" s="74">
        <f t="shared" si="41"/>
        <v>1758</v>
      </c>
    </row>
    <row r="93" spans="1:22" ht="15">
      <c r="A93" s="71"/>
      <c r="B93" s="41">
        <f t="shared" si="42"/>
        <v>4500</v>
      </c>
      <c r="C93" s="42">
        <v>561</v>
      </c>
      <c r="D93" s="43">
        <f t="shared" si="49"/>
        <v>8.02139037433155</v>
      </c>
      <c r="E93" s="44">
        <f t="shared" si="50"/>
        <v>8.012834224598931</v>
      </c>
      <c r="F93" s="17">
        <f t="shared" si="43"/>
        <v>15</v>
      </c>
      <c r="G93" s="44">
        <f>D93+F93/60</f>
        <v>8.27139037433155</v>
      </c>
      <c r="H93" s="42">
        <v>11512</v>
      </c>
      <c r="I93" s="80">
        <f t="shared" si="36"/>
        <v>544.0439631485373</v>
      </c>
      <c r="J93" s="44">
        <f>TRUNC(G93)+((G93)-TRUNC(G93))*60/100</f>
        <v>8.16283422459893</v>
      </c>
      <c r="K93" s="17">
        <f t="shared" si="44"/>
        <v>230</v>
      </c>
      <c r="L93" s="80">
        <f t="shared" si="37"/>
        <v>11742</v>
      </c>
      <c r="M93" s="72">
        <f>M92</f>
        <v>13480</v>
      </c>
      <c r="N93" s="46">
        <f t="shared" si="38"/>
        <v>1968</v>
      </c>
      <c r="O93" s="16">
        <f t="shared" si="45"/>
        <v>7500</v>
      </c>
      <c r="P93" s="16">
        <f t="shared" si="45"/>
        <v>2000</v>
      </c>
      <c r="Q93" s="12">
        <f t="shared" si="40"/>
        <v>-32</v>
      </c>
      <c r="R93" s="83">
        <f t="shared" si="46"/>
        <v>15180</v>
      </c>
      <c r="S93" s="16">
        <f t="shared" si="39"/>
        <v>3668</v>
      </c>
      <c r="T93" s="16">
        <f t="shared" si="47"/>
        <v>7500</v>
      </c>
      <c r="U93" s="11">
        <f t="shared" si="48"/>
        <v>2000</v>
      </c>
      <c r="V93" s="74">
        <f t="shared" si="41"/>
        <v>1668</v>
      </c>
    </row>
    <row r="94" spans="1:22" ht="12.75">
      <c r="A94" s="1"/>
      <c r="B94" s="12">
        <f t="shared" si="42"/>
        <v>4550</v>
      </c>
      <c r="C94" s="12">
        <f>C95</f>
        <v>561</v>
      </c>
      <c r="D94" s="17">
        <f t="shared" si="49"/>
        <v>8.110516934046347</v>
      </c>
      <c r="E94" s="18">
        <f t="shared" si="50"/>
        <v>8.066310160427808</v>
      </c>
      <c r="F94" s="17">
        <f t="shared" si="43"/>
        <v>15</v>
      </c>
      <c r="G94" s="18">
        <f>D94+F94/60</f>
        <v>8.360516934046347</v>
      </c>
      <c r="H94" s="12">
        <v>11601</v>
      </c>
      <c r="I94" s="17">
        <f t="shared" si="36"/>
        <v>544.2247214967218</v>
      </c>
      <c r="J94" s="18">
        <f>TRUNC(G94)+((G94)-TRUNC(G94))*60/100</f>
        <v>8.216310160427808</v>
      </c>
      <c r="K94" s="17">
        <f t="shared" si="44"/>
        <v>230</v>
      </c>
      <c r="L94" s="17">
        <f t="shared" si="37"/>
        <v>11831</v>
      </c>
      <c r="M94" s="22">
        <f aca="true" t="shared" si="55" ref="M94:M102">M93</f>
        <v>13480</v>
      </c>
      <c r="N94" s="16">
        <f t="shared" si="38"/>
        <v>1879</v>
      </c>
      <c r="O94" s="16">
        <f t="shared" si="45"/>
        <v>7500</v>
      </c>
      <c r="P94" s="16">
        <f t="shared" si="45"/>
        <v>2000</v>
      </c>
      <c r="Q94" s="12">
        <f t="shared" si="40"/>
        <v>-121</v>
      </c>
      <c r="R94" s="83">
        <f t="shared" si="46"/>
        <v>15180</v>
      </c>
      <c r="S94" s="16">
        <f t="shared" si="39"/>
        <v>3579</v>
      </c>
      <c r="T94" s="16">
        <f t="shared" si="47"/>
        <v>7500</v>
      </c>
      <c r="U94" s="11">
        <f t="shared" si="48"/>
        <v>2000</v>
      </c>
      <c r="V94" s="74">
        <f t="shared" si="41"/>
        <v>1579</v>
      </c>
    </row>
    <row r="95" spans="1:22" ht="12.75">
      <c r="A95" s="1"/>
      <c r="B95" s="12">
        <f t="shared" si="42"/>
        <v>4600</v>
      </c>
      <c r="C95" s="16">
        <v>561</v>
      </c>
      <c r="D95" s="17">
        <f t="shared" si="49"/>
        <v>8.19964349376114</v>
      </c>
      <c r="E95" s="18">
        <f t="shared" si="50"/>
        <v>8.119786096256684</v>
      </c>
      <c r="F95" s="17">
        <f t="shared" si="43"/>
        <v>15</v>
      </c>
      <c r="G95" s="18">
        <f aca="true" t="shared" si="56" ref="G95:G103">D95+F95/60</f>
        <v>8.44964349376114</v>
      </c>
      <c r="H95" s="16">
        <v>11690</v>
      </c>
      <c r="I95" s="17">
        <f t="shared" si="36"/>
        <v>544.4016665787669</v>
      </c>
      <c r="J95" s="18">
        <f aca="true" t="shared" si="57" ref="J95:J103">TRUNC(G95)+((G95)-TRUNC(G95))*60/100</f>
        <v>8.269786096256684</v>
      </c>
      <c r="K95" s="17">
        <f t="shared" si="44"/>
        <v>230</v>
      </c>
      <c r="L95" s="17">
        <f t="shared" si="37"/>
        <v>11920</v>
      </c>
      <c r="M95" s="22">
        <f t="shared" si="55"/>
        <v>13480</v>
      </c>
      <c r="N95" s="16">
        <f t="shared" si="38"/>
        <v>1790</v>
      </c>
      <c r="O95" s="16">
        <f t="shared" si="45"/>
        <v>7500</v>
      </c>
      <c r="P95" s="16">
        <f t="shared" si="45"/>
        <v>2000</v>
      </c>
      <c r="Q95" s="12">
        <f t="shared" si="40"/>
        <v>-210</v>
      </c>
      <c r="R95" s="83">
        <f t="shared" si="46"/>
        <v>15180</v>
      </c>
      <c r="S95" s="16">
        <f t="shared" si="39"/>
        <v>3490</v>
      </c>
      <c r="T95" s="16">
        <f t="shared" si="47"/>
        <v>7500</v>
      </c>
      <c r="U95" s="11">
        <f t="shared" si="48"/>
        <v>2000</v>
      </c>
      <c r="V95" s="74">
        <f t="shared" si="41"/>
        <v>1490</v>
      </c>
    </row>
    <row r="96" spans="1:22" ht="12.75">
      <c r="A96" s="1"/>
      <c r="B96" s="12">
        <f t="shared" si="42"/>
        <v>4650</v>
      </c>
      <c r="C96" s="12">
        <f>C97</f>
        <v>561</v>
      </c>
      <c r="D96" s="17">
        <f t="shared" si="49"/>
        <v>8.288770053475936</v>
      </c>
      <c r="E96" s="18">
        <f t="shared" si="50"/>
        <v>8.173262032085562</v>
      </c>
      <c r="F96" s="17">
        <f t="shared" si="43"/>
        <v>15</v>
      </c>
      <c r="G96" s="18">
        <f t="shared" si="56"/>
        <v>8.538770053475936</v>
      </c>
      <c r="H96" s="12">
        <v>11778</v>
      </c>
      <c r="I96" s="17">
        <f t="shared" si="36"/>
        <v>544.5749178017849</v>
      </c>
      <c r="J96" s="18">
        <f t="shared" si="57"/>
        <v>8.323262032085562</v>
      </c>
      <c r="K96" s="17">
        <f t="shared" si="44"/>
        <v>230</v>
      </c>
      <c r="L96" s="17">
        <f t="shared" si="37"/>
        <v>12008</v>
      </c>
      <c r="M96" s="22">
        <f t="shared" si="55"/>
        <v>13480</v>
      </c>
      <c r="N96" s="16">
        <f t="shared" si="38"/>
        <v>1702</v>
      </c>
      <c r="O96" s="16">
        <f t="shared" si="45"/>
        <v>7500</v>
      </c>
      <c r="P96" s="16">
        <f t="shared" si="45"/>
        <v>2000</v>
      </c>
      <c r="Q96" s="12">
        <f t="shared" si="40"/>
        <v>-298</v>
      </c>
      <c r="R96" s="83">
        <f t="shared" si="46"/>
        <v>15180</v>
      </c>
      <c r="S96" s="16">
        <f t="shared" si="39"/>
        <v>3402</v>
      </c>
      <c r="T96" s="16">
        <f t="shared" si="47"/>
        <v>7500</v>
      </c>
      <c r="U96" s="11">
        <f t="shared" si="48"/>
        <v>2000</v>
      </c>
      <c r="V96" s="74">
        <f t="shared" si="41"/>
        <v>1402</v>
      </c>
    </row>
    <row r="97" spans="1:22" ht="12.75">
      <c r="A97" s="1"/>
      <c r="B97" s="12">
        <f t="shared" si="42"/>
        <v>4700</v>
      </c>
      <c r="C97" s="16">
        <v>561</v>
      </c>
      <c r="D97" s="17">
        <f t="shared" si="49"/>
        <v>8.37789661319073</v>
      </c>
      <c r="E97" s="18">
        <f t="shared" si="50"/>
        <v>8.226737967914438</v>
      </c>
      <c r="F97" s="17">
        <f t="shared" si="43"/>
        <v>15</v>
      </c>
      <c r="G97" s="18">
        <f t="shared" si="56"/>
        <v>8.62789661319073</v>
      </c>
      <c r="H97" s="16">
        <v>11866</v>
      </c>
      <c r="I97" s="17">
        <f t="shared" si="36"/>
        <v>544.744589638965</v>
      </c>
      <c r="J97" s="18">
        <f t="shared" si="57"/>
        <v>8.376737967914439</v>
      </c>
      <c r="K97" s="17">
        <f t="shared" si="44"/>
        <v>230</v>
      </c>
      <c r="L97" s="17">
        <f t="shared" si="37"/>
        <v>12096</v>
      </c>
      <c r="M97" s="22">
        <f t="shared" si="55"/>
        <v>13480</v>
      </c>
      <c r="N97" s="16">
        <f t="shared" si="38"/>
        <v>1614</v>
      </c>
      <c r="O97" s="16">
        <f t="shared" si="45"/>
        <v>7500</v>
      </c>
      <c r="P97" s="16">
        <f t="shared" si="45"/>
        <v>2000</v>
      </c>
      <c r="Q97" s="12">
        <f t="shared" si="40"/>
        <v>-386</v>
      </c>
      <c r="R97" s="83">
        <f t="shared" si="46"/>
        <v>15180</v>
      </c>
      <c r="S97" s="16">
        <f t="shared" si="39"/>
        <v>3314</v>
      </c>
      <c r="T97" s="16">
        <f t="shared" si="47"/>
        <v>7500</v>
      </c>
      <c r="U97" s="11">
        <f t="shared" si="48"/>
        <v>2000</v>
      </c>
      <c r="V97" s="74">
        <f t="shared" si="41"/>
        <v>1314</v>
      </c>
    </row>
    <row r="98" spans="1:22" ht="12.75">
      <c r="A98" s="1"/>
      <c r="B98" s="12">
        <f t="shared" si="42"/>
        <v>4750</v>
      </c>
      <c r="C98" s="12">
        <f>C99</f>
        <v>561</v>
      </c>
      <c r="D98" s="17">
        <f t="shared" si="49"/>
        <v>8.467023172905526</v>
      </c>
      <c r="E98" s="18">
        <f t="shared" si="50"/>
        <v>8.280213903743315</v>
      </c>
      <c r="F98" s="17">
        <f t="shared" si="43"/>
        <v>15</v>
      </c>
      <c r="G98" s="18">
        <f t="shared" si="56"/>
        <v>8.717023172905526</v>
      </c>
      <c r="H98" s="12">
        <v>11953</v>
      </c>
      <c r="I98" s="17">
        <f t="shared" si="36"/>
        <v>544.9107918818056</v>
      </c>
      <c r="J98" s="18">
        <f t="shared" si="57"/>
        <v>8.430213903743315</v>
      </c>
      <c r="K98" s="17">
        <f t="shared" si="44"/>
        <v>230</v>
      </c>
      <c r="L98" s="17">
        <f t="shared" si="37"/>
        <v>12183</v>
      </c>
      <c r="M98" s="22">
        <f t="shared" si="55"/>
        <v>13480</v>
      </c>
      <c r="N98" s="16">
        <f t="shared" si="38"/>
        <v>1527</v>
      </c>
      <c r="O98" s="16">
        <f t="shared" si="45"/>
        <v>7500</v>
      </c>
      <c r="P98" s="16">
        <f t="shared" si="45"/>
        <v>2000</v>
      </c>
      <c r="Q98" s="12">
        <f t="shared" si="40"/>
        <v>-473</v>
      </c>
      <c r="R98" s="83">
        <f t="shared" si="46"/>
        <v>15180</v>
      </c>
      <c r="S98" s="16">
        <f t="shared" si="39"/>
        <v>3227</v>
      </c>
      <c r="T98" s="16">
        <f t="shared" si="47"/>
        <v>7500</v>
      </c>
      <c r="U98" s="11">
        <f t="shared" si="48"/>
        <v>2000</v>
      </c>
      <c r="V98" s="74">
        <f t="shared" si="41"/>
        <v>1227</v>
      </c>
    </row>
    <row r="99" spans="1:22" ht="12.75">
      <c r="A99" s="1"/>
      <c r="B99" s="12">
        <f t="shared" si="42"/>
        <v>4800</v>
      </c>
      <c r="C99" s="16">
        <v>561</v>
      </c>
      <c r="D99" s="17">
        <f t="shared" si="49"/>
        <v>8.556149732620321</v>
      </c>
      <c r="E99" s="18">
        <f t="shared" si="50"/>
        <v>8.333689839572193</v>
      </c>
      <c r="F99" s="17">
        <f t="shared" si="43"/>
        <v>15</v>
      </c>
      <c r="G99" s="18">
        <f t="shared" si="56"/>
        <v>8.806149732620321</v>
      </c>
      <c r="H99" s="16">
        <v>12039</v>
      </c>
      <c r="I99" s="17">
        <f t="shared" si="36"/>
        <v>545.0736298770305</v>
      </c>
      <c r="J99" s="18">
        <f t="shared" si="57"/>
        <v>8.483689839572193</v>
      </c>
      <c r="K99" s="17">
        <f t="shared" si="44"/>
        <v>230</v>
      </c>
      <c r="L99" s="17">
        <f t="shared" si="37"/>
        <v>12269</v>
      </c>
      <c r="M99" s="22">
        <f t="shared" si="55"/>
        <v>13480</v>
      </c>
      <c r="N99" s="16">
        <f t="shared" si="38"/>
        <v>1441</v>
      </c>
      <c r="O99" s="16">
        <f t="shared" si="45"/>
        <v>7500</v>
      </c>
      <c r="P99" s="16">
        <f t="shared" si="45"/>
        <v>2000</v>
      </c>
      <c r="Q99" s="12">
        <f t="shared" si="40"/>
        <v>-559</v>
      </c>
      <c r="R99" s="83">
        <f t="shared" si="46"/>
        <v>15180</v>
      </c>
      <c r="S99" s="16">
        <f t="shared" si="39"/>
        <v>3141</v>
      </c>
      <c r="T99" s="16">
        <f t="shared" si="47"/>
        <v>7500</v>
      </c>
      <c r="U99" s="11">
        <f t="shared" si="48"/>
        <v>2000</v>
      </c>
      <c r="V99" s="74">
        <f t="shared" si="41"/>
        <v>1141</v>
      </c>
    </row>
    <row r="100" spans="1:22" ht="12.75">
      <c r="A100" s="1"/>
      <c r="B100" s="12">
        <f t="shared" si="42"/>
        <v>4850</v>
      </c>
      <c r="C100" s="12">
        <f>C101</f>
        <v>561</v>
      </c>
      <c r="D100" s="17">
        <f t="shared" si="49"/>
        <v>8.645276292335115</v>
      </c>
      <c r="E100" s="18">
        <f t="shared" si="50"/>
        <v>8.38716577540107</v>
      </c>
      <c r="F100" s="17">
        <f t="shared" si="43"/>
        <v>15</v>
      </c>
      <c r="G100" s="18">
        <f t="shared" si="56"/>
        <v>8.895276292335115</v>
      </c>
      <c r="H100" s="12">
        <v>12125</v>
      </c>
      <c r="I100" s="17">
        <f t="shared" si="36"/>
        <v>545.2332047492611</v>
      </c>
      <c r="J100" s="18">
        <f t="shared" si="57"/>
        <v>8.53716577540107</v>
      </c>
      <c r="K100" s="17">
        <f t="shared" si="44"/>
        <v>230</v>
      </c>
      <c r="L100" s="17">
        <f t="shared" si="37"/>
        <v>12355</v>
      </c>
      <c r="M100" s="22">
        <f t="shared" si="55"/>
        <v>13480</v>
      </c>
      <c r="N100" s="16">
        <f t="shared" si="38"/>
        <v>1355</v>
      </c>
      <c r="O100" s="16">
        <f t="shared" si="45"/>
        <v>7500</v>
      </c>
      <c r="P100" s="16">
        <f t="shared" si="45"/>
        <v>2000</v>
      </c>
      <c r="Q100" s="12">
        <f t="shared" si="40"/>
        <v>-645</v>
      </c>
      <c r="R100" s="83">
        <f t="shared" si="46"/>
        <v>15180</v>
      </c>
      <c r="S100" s="16">
        <f t="shared" si="39"/>
        <v>3055</v>
      </c>
      <c r="T100" s="16">
        <f t="shared" si="47"/>
        <v>7500</v>
      </c>
      <c r="U100" s="11">
        <f t="shared" si="48"/>
        <v>2000</v>
      </c>
      <c r="V100" s="74">
        <f t="shared" si="41"/>
        <v>1055</v>
      </c>
    </row>
    <row r="101" spans="1:22" ht="12.75">
      <c r="A101" s="1"/>
      <c r="B101" s="12">
        <f t="shared" si="42"/>
        <v>4900</v>
      </c>
      <c r="C101" s="16">
        <v>561</v>
      </c>
      <c r="D101" s="17">
        <f t="shared" si="49"/>
        <v>8.73440285204991</v>
      </c>
      <c r="E101" s="18">
        <f t="shared" si="50"/>
        <v>8.440641711229947</v>
      </c>
      <c r="F101" s="17">
        <f t="shared" si="43"/>
        <v>15</v>
      </c>
      <c r="G101" s="18">
        <f t="shared" si="56"/>
        <v>8.98440285204991</v>
      </c>
      <c r="H101" s="16">
        <v>12211</v>
      </c>
      <c r="I101" s="17">
        <f t="shared" si="36"/>
        <v>545.389613610436</v>
      </c>
      <c r="J101" s="18">
        <f t="shared" si="57"/>
        <v>8.590641711229946</v>
      </c>
      <c r="K101" s="17">
        <f t="shared" si="44"/>
        <v>230</v>
      </c>
      <c r="L101" s="17">
        <f>K101+H101</f>
        <v>12441</v>
      </c>
      <c r="M101" s="22">
        <f t="shared" si="55"/>
        <v>13480</v>
      </c>
      <c r="N101" s="16">
        <f>M101-H101</f>
        <v>1269</v>
      </c>
      <c r="O101" s="16">
        <f t="shared" si="45"/>
        <v>7500</v>
      </c>
      <c r="P101" s="16">
        <f t="shared" si="45"/>
        <v>2000</v>
      </c>
      <c r="Q101" s="12">
        <f t="shared" si="40"/>
        <v>-731</v>
      </c>
      <c r="R101" s="83">
        <f t="shared" si="46"/>
        <v>15180</v>
      </c>
      <c r="S101" s="16">
        <f>R101-H101</f>
        <v>2969</v>
      </c>
      <c r="T101" s="16">
        <f t="shared" si="47"/>
        <v>7500</v>
      </c>
      <c r="U101" s="11">
        <f t="shared" si="48"/>
        <v>2000</v>
      </c>
      <c r="V101" s="74">
        <f t="shared" si="41"/>
        <v>969</v>
      </c>
    </row>
    <row r="102" spans="1:22" ht="12.75">
      <c r="A102" s="1"/>
      <c r="B102" s="12">
        <f t="shared" si="42"/>
        <v>4950</v>
      </c>
      <c r="C102" s="12">
        <f>C103</f>
        <v>561</v>
      </c>
      <c r="D102" s="17">
        <f t="shared" si="49"/>
        <v>8.823529411764707</v>
      </c>
      <c r="E102" s="18">
        <f t="shared" si="50"/>
        <v>8.494117647058824</v>
      </c>
      <c r="F102" s="17">
        <f t="shared" si="43"/>
        <v>15</v>
      </c>
      <c r="G102" s="18">
        <f t="shared" si="56"/>
        <v>9.073529411764707</v>
      </c>
      <c r="H102" s="12">
        <v>12296</v>
      </c>
      <c r="I102" s="17">
        <f t="shared" si="36"/>
        <v>545.5429497568881</v>
      </c>
      <c r="J102" s="18">
        <f t="shared" si="57"/>
        <v>9.044117647058824</v>
      </c>
      <c r="K102" s="17">
        <f t="shared" si="44"/>
        <v>230</v>
      </c>
      <c r="L102" s="17">
        <f>K102+H102</f>
        <v>12526</v>
      </c>
      <c r="M102" s="22">
        <f t="shared" si="55"/>
        <v>13480</v>
      </c>
      <c r="N102" s="16">
        <f>M102-H102</f>
        <v>1184</v>
      </c>
      <c r="O102" s="16">
        <f t="shared" si="45"/>
        <v>7500</v>
      </c>
      <c r="P102" s="16">
        <f t="shared" si="45"/>
        <v>2000</v>
      </c>
      <c r="Q102" s="12">
        <f t="shared" si="40"/>
        <v>-816</v>
      </c>
      <c r="R102" s="83">
        <f t="shared" si="46"/>
        <v>15180</v>
      </c>
      <c r="S102" s="16">
        <f>R102-H102</f>
        <v>2884</v>
      </c>
      <c r="T102" s="16">
        <f t="shared" si="47"/>
        <v>7500</v>
      </c>
      <c r="U102" s="11">
        <f t="shared" si="48"/>
        <v>2000</v>
      </c>
      <c r="V102" s="74">
        <f t="shared" si="41"/>
        <v>884</v>
      </c>
    </row>
    <row r="103" spans="1:22" ht="15">
      <c r="A103" s="73"/>
      <c r="B103" s="64">
        <f t="shared" si="42"/>
        <v>5000</v>
      </c>
      <c r="C103" s="65">
        <v>561</v>
      </c>
      <c r="D103" s="66">
        <f t="shared" si="49"/>
        <v>8.9126559714795</v>
      </c>
      <c r="E103" s="67">
        <f t="shared" si="50"/>
        <v>8.5475935828877</v>
      </c>
      <c r="F103" s="17">
        <f t="shared" si="43"/>
        <v>15</v>
      </c>
      <c r="G103" s="67">
        <f t="shared" si="56"/>
        <v>9.1626559714795</v>
      </c>
      <c r="H103" s="65">
        <v>12380</v>
      </c>
      <c r="I103" s="79">
        <f t="shared" si="36"/>
        <v>545.6933028549196</v>
      </c>
      <c r="J103" s="67">
        <f t="shared" si="57"/>
        <v>9.0975935828877</v>
      </c>
      <c r="K103" s="17">
        <f t="shared" si="44"/>
        <v>230</v>
      </c>
      <c r="L103" s="79">
        <f>K103+H103</f>
        <v>12610</v>
      </c>
      <c r="M103" s="68">
        <f>M102</f>
        <v>13480</v>
      </c>
      <c r="N103" s="65">
        <f>M103-H103</f>
        <v>1100</v>
      </c>
      <c r="O103" s="16">
        <f t="shared" si="45"/>
        <v>7500</v>
      </c>
      <c r="P103" s="16">
        <f t="shared" si="45"/>
        <v>2000</v>
      </c>
      <c r="Q103" s="12">
        <f t="shared" si="40"/>
        <v>-900</v>
      </c>
      <c r="R103" s="83">
        <f t="shared" si="46"/>
        <v>15180</v>
      </c>
      <c r="S103" s="16">
        <f>R103-H103</f>
        <v>2800</v>
      </c>
      <c r="T103" s="16">
        <f t="shared" si="47"/>
        <v>7500</v>
      </c>
      <c r="U103" s="11">
        <f t="shared" si="48"/>
        <v>2000</v>
      </c>
      <c r="V103" s="74">
        <f t="shared" si="41"/>
        <v>800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Сергей</cp:lastModifiedBy>
  <dcterms:created xsi:type="dcterms:W3CDTF">1996-10-08T23:32:33Z</dcterms:created>
  <dcterms:modified xsi:type="dcterms:W3CDTF">2009-03-19T07:39:07Z</dcterms:modified>
  <cp:category/>
  <cp:version/>
  <cp:contentType/>
  <cp:contentStatus/>
</cp:coreProperties>
</file>